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<sst xmlns="http://schemas.openxmlformats.org/spreadsheetml/2006/main" count="47" uniqueCount="42">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</sst>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&#1058;&#1040;&#1056;&#1040;&#1053;\&#1042;I&#1044;&#1055;&#1059;&#1057;&#1058;&#1050;&#1040;\&#1041;&#1045;&#1056;&#1045;&#1047;&#1045;&#1053;&#1068;_2013\&#1085;&#1072;&#1076;&#1093;_2203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22.03.2013</v>
          </cell>
        </row>
        <row r="6">
          <cell r="G6" t="str">
            <v>Фактично надійшло на 22.03.2013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931893880</v>
          </cell>
          <cell r="C10">
            <v>203672044</v>
          </cell>
          <cell r="D10">
            <v>62905308</v>
          </cell>
          <cell r="G10">
            <v>189151740.87</v>
          </cell>
          <cell r="H10">
            <v>48294840.22</v>
          </cell>
          <cell r="I10">
            <v>76.77387132418141</v>
          </cell>
          <cell r="J10">
            <v>-14610467.780000001</v>
          </cell>
          <cell r="K10">
            <v>92.87074315903659</v>
          </cell>
          <cell r="L10">
            <v>-14520303.129999995</v>
          </cell>
        </row>
        <row r="11">
          <cell r="B11">
            <v>1874282300</v>
          </cell>
          <cell r="C11">
            <v>387090400</v>
          </cell>
          <cell r="D11">
            <v>129044900</v>
          </cell>
          <cell r="G11">
            <v>354594656.07</v>
          </cell>
          <cell r="H11">
            <v>88245509.28999999</v>
          </cell>
          <cell r="I11">
            <v>68.38356981949693</v>
          </cell>
          <cell r="J11">
            <v>-40799390.71000001</v>
          </cell>
          <cell r="K11">
            <v>91.60512791585634</v>
          </cell>
          <cell r="L11">
            <v>-32495743.930000007</v>
          </cell>
        </row>
        <row r="12">
          <cell r="B12">
            <v>145415530</v>
          </cell>
          <cell r="C12">
            <v>28365897</v>
          </cell>
          <cell r="D12">
            <v>9709060</v>
          </cell>
          <cell r="G12">
            <v>26160290.11</v>
          </cell>
          <cell r="H12">
            <v>6271405.309999999</v>
          </cell>
          <cell r="I12">
            <v>64.59333148626128</v>
          </cell>
          <cell r="J12">
            <v>-3437654.6900000013</v>
          </cell>
          <cell r="K12">
            <v>92.22444158913783</v>
          </cell>
          <cell r="L12">
            <v>-2205606.8900000006</v>
          </cell>
        </row>
        <row r="13">
          <cell r="B13">
            <v>267787710</v>
          </cell>
          <cell r="C13">
            <v>70273855</v>
          </cell>
          <cell r="D13">
            <v>27590835</v>
          </cell>
          <cell r="G13">
            <v>60340350</v>
          </cell>
          <cell r="H13">
            <v>15009179.270000003</v>
          </cell>
          <cell r="I13">
            <v>54.3991483766258</v>
          </cell>
          <cell r="J13">
            <v>-12581655.729999997</v>
          </cell>
          <cell r="K13">
            <v>85.86457936596761</v>
          </cell>
          <cell r="L13">
            <v>-9933505</v>
          </cell>
        </row>
        <row r="14">
          <cell r="B14">
            <v>162592400</v>
          </cell>
          <cell r="C14">
            <v>39077000</v>
          </cell>
          <cell r="D14">
            <v>13127700</v>
          </cell>
          <cell r="G14">
            <v>29419853.32</v>
          </cell>
          <cell r="H14">
            <v>7441739.379999999</v>
          </cell>
          <cell r="I14">
            <v>56.6873053162397</v>
          </cell>
          <cell r="J14">
            <v>-5685960.620000001</v>
          </cell>
          <cell r="K14">
            <v>75.28687801008266</v>
          </cell>
          <cell r="L14">
            <v>-9657146.68</v>
          </cell>
        </row>
        <row r="15">
          <cell r="B15">
            <v>26918300</v>
          </cell>
          <cell r="C15">
            <v>5539380</v>
          </cell>
          <cell r="D15">
            <v>1858035</v>
          </cell>
          <cell r="G15">
            <v>5015379.07</v>
          </cell>
          <cell r="H15">
            <v>1283193.1500000004</v>
          </cell>
          <cell r="I15">
            <v>69.0618395240133</v>
          </cell>
          <cell r="J15">
            <v>-574841.8499999996</v>
          </cell>
          <cell r="K15">
            <v>90.54044080745498</v>
          </cell>
          <cell r="L15">
            <v>-524000.9299999997</v>
          </cell>
        </row>
        <row r="16">
          <cell r="B16">
            <v>26323404</v>
          </cell>
          <cell r="C16">
            <v>4518190</v>
          </cell>
          <cell r="D16">
            <v>1652945</v>
          </cell>
          <cell r="G16">
            <v>4513160.64</v>
          </cell>
          <cell r="H16">
            <v>899466.4699999997</v>
          </cell>
          <cell r="I16">
            <v>54.415995087555835</v>
          </cell>
          <cell r="J16">
            <v>-753478.5300000003</v>
          </cell>
          <cell r="K16">
            <v>99.88868639875702</v>
          </cell>
          <cell r="L16">
            <v>-5029.360000000335</v>
          </cell>
        </row>
        <row r="17">
          <cell r="B17">
            <v>94207870</v>
          </cell>
          <cell r="C17">
            <v>18481139</v>
          </cell>
          <cell r="D17">
            <v>6046660</v>
          </cell>
          <cell r="G17">
            <v>18378389.25</v>
          </cell>
          <cell r="H17">
            <v>4940303.91</v>
          </cell>
          <cell r="I17">
            <v>81.70302133739949</v>
          </cell>
          <cell r="J17">
            <v>-1106356.0899999999</v>
          </cell>
          <cell r="K17">
            <v>99.4440291261269</v>
          </cell>
          <cell r="L17">
            <v>-102749.75</v>
          </cell>
        </row>
        <row r="18">
          <cell r="B18">
            <v>9123975</v>
          </cell>
          <cell r="C18">
            <v>1833389</v>
          </cell>
          <cell r="D18">
            <v>644393</v>
          </cell>
          <cell r="G18">
            <v>1521099.05</v>
          </cell>
          <cell r="H18">
            <v>313459.94999999995</v>
          </cell>
          <cell r="I18">
            <v>48.64422021964856</v>
          </cell>
          <cell r="J18">
            <v>-330933.05000000005</v>
          </cell>
          <cell r="K18">
            <v>82.96651992566771</v>
          </cell>
          <cell r="L18">
            <v>-312289.94999999995</v>
          </cell>
        </row>
        <row r="19">
          <cell r="B19">
            <v>20633455</v>
          </cell>
          <cell r="C19">
            <v>3571878</v>
          </cell>
          <cell r="D19">
            <v>1400208</v>
          </cell>
          <cell r="G19">
            <v>3123754.31</v>
          </cell>
          <cell r="H19">
            <v>747234.52</v>
          </cell>
          <cell r="I19">
            <v>53.36596562796385</v>
          </cell>
          <cell r="J19">
            <v>-652973.48</v>
          </cell>
          <cell r="K19">
            <v>87.45411545411126</v>
          </cell>
          <cell r="L19">
            <v>-448123.68999999994</v>
          </cell>
        </row>
        <row r="20">
          <cell r="B20">
            <v>44694335</v>
          </cell>
          <cell r="C20">
            <v>7741261</v>
          </cell>
          <cell r="D20">
            <v>2846512</v>
          </cell>
          <cell r="G20">
            <v>7458669.3</v>
          </cell>
          <cell r="H20">
            <v>1961189</v>
          </cell>
          <cell r="I20">
            <v>68.89797056889275</v>
          </cell>
          <cell r="J20">
            <v>-885323</v>
          </cell>
          <cell r="K20">
            <v>96.3495391771444</v>
          </cell>
          <cell r="L20">
            <v>-282591.7000000002</v>
          </cell>
        </row>
        <row r="21">
          <cell r="B21">
            <v>29964900</v>
          </cell>
          <cell r="C21">
            <v>5513622</v>
          </cell>
          <cell r="D21">
            <v>2108615</v>
          </cell>
          <cell r="G21">
            <v>5044032.14</v>
          </cell>
          <cell r="H21">
            <v>1298974.3399999999</v>
          </cell>
          <cell r="I21">
            <v>61.6032011533637</v>
          </cell>
          <cell r="J21">
            <v>-809640.6600000001</v>
          </cell>
          <cell r="K21">
            <v>91.48309659240331</v>
          </cell>
          <cell r="L21">
            <v>-469589.86000000034</v>
          </cell>
        </row>
        <row r="22">
          <cell r="B22">
            <v>43454544</v>
          </cell>
          <cell r="C22">
            <v>9529910</v>
          </cell>
          <cell r="D22">
            <v>2782513</v>
          </cell>
          <cell r="G22">
            <v>8418031.08</v>
          </cell>
          <cell r="H22">
            <v>1526365.7400000002</v>
          </cell>
          <cell r="I22">
            <v>54.85565530152061</v>
          </cell>
          <cell r="J22">
            <v>-1256147.2599999998</v>
          </cell>
          <cell r="K22">
            <v>88.33274480031815</v>
          </cell>
          <cell r="L22">
            <v>-1111878.92</v>
          </cell>
        </row>
        <row r="23">
          <cell r="B23">
            <v>22406900</v>
          </cell>
          <cell r="C23">
            <v>4527869</v>
          </cell>
          <cell r="D23">
            <v>1549840</v>
          </cell>
          <cell r="G23">
            <v>4276353.03</v>
          </cell>
          <cell r="H23">
            <v>986651.6000000001</v>
          </cell>
          <cell r="I23">
            <v>63.66151344654932</v>
          </cell>
          <cell r="J23">
            <v>-563188.3999999999</v>
          </cell>
          <cell r="K23">
            <v>94.44515797608103</v>
          </cell>
          <cell r="L23">
            <v>-251515.96999999974</v>
          </cell>
        </row>
        <row r="24">
          <cell r="B24">
            <v>23255939</v>
          </cell>
          <cell r="C24">
            <v>4038944</v>
          </cell>
          <cell r="D24">
            <v>1184703</v>
          </cell>
          <cell r="G24">
            <v>4288266.59</v>
          </cell>
          <cell r="H24">
            <v>890820.1099999999</v>
          </cell>
          <cell r="I24">
            <v>75.19353880255218</v>
          </cell>
          <cell r="J24">
            <v>-293882.89000000013</v>
          </cell>
          <cell r="K24">
            <v>106.1729647650475</v>
          </cell>
          <cell r="L24">
            <v>249322.58999999985</v>
          </cell>
        </row>
        <row r="25">
          <cell r="B25">
            <v>32786400</v>
          </cell>
          <cell r="C25">
            <v>5846479</v>
          </cell>
          <cell r="D25">
            <v>2285360</v>
          </cell>
          <cell r="G25">
            <v>5621170.95</v>
          </cell>
          <cell r="H25">
            <v>1609665.81</v>
          </cell>
          <cell r="I25">
            <v>70.43379642594603</v>
          </cell>
          <cell r="J25">
            <v>-675694.19</v>
          </cell>
          <cell r="K25">
            <v>96.14626085204445</v>
          </cell>
          <cell r="L25">
            <v>-225308.0499999998</v>
          </cell>
        </row>
        <row r="26">
          <cell r="B26">
            <v>21371079</v>
          </cell>
          <cell r="C26">
            <v>4023744</v>
          </cell>
          <cell r="D26">
            <v>1534895</v>
          </cell>
          <cell r="G26">
            <v>3531867.2</v>
          </cell>
          <cell r="H26">
            <v>820327.3000000003</v>
          </cell>
          <cell r="I26">
            <v>53.44517377410183</v>
          </cell>
          <cell r="J26">
            <v>-714567.6999999997</v>
          </cell>
          <cell r="K26">
            <v>87.77564377853065</v>
          </cell>
          <cell r="L26">
            <v>-491876.7999999998</v>
          </cell>
        </row>
        <row r="27">
          <cell r="B27">
            <v>17382250</v>
          </cell>
          <cell r="C27">
            <v>2933047</v>
          </cell>
          <cell r="D27">
            <v>1077549</v>
          </cell>
          <cell r="G27">
            <v>2936379.34</v>
          </cell>
          <cell r="H27">
            <v>756095.56</v>
          </cell>
          <cell r="I27">
            <v>70.1680907318368</v>
          </cell>
          <cell r="J27">
            <v>-321453.43999999994</v>
          </cell>
          <cell r="K27">
            <v>100.11361359023567</v>
          </cell>
          <cell r="L27">
            <v>3332.339999999851</v>
          </cell>
        </row>
        <row r="28">
          <cell r="B28">
            <v>30804620</v>
          </cell>
          <cell r="C28">
            <v>6005829</v>
          </cell>
          <cell r="D28">
            <v>2299529</v>
          </cell>
          <cell r="G28">
            <v>5811004.23</v>
          </cell>
          <cell r="H28">
            <v>1380830.7600000007</v>
          </cell>
          <cell r="I28">
            <v>60.04841687145501</v>
          </cell>
          <cell r="J28">
            <v>-918698.2399999993</v>
          </cell>
          <cell r="K28">
            <v>96.75607197607525</v>
          </cell>
          <cell r="L28">
            <v>-194824.76999999955</v>
          </cell>
        </row>
        <row r="29">
          <cell r="B29">
            <v>63497860</v>
          </cell>
          <cell r="C29">
            <v>14393385</v>
          </cell>
          <cell r="D29">
            <v>4142368</v>
          </cell>
          <cell r="G29">
            <v>11723154.67</v>
          </cell>
          <cell r="H29">
            <v>3106953.119999999</v>
          </cell>
          <cell r="I29">
            <v>75.00427581518588</v>
          </cell>
          <cell r="J29">
            <v>-1035414.8800000008</v>
          </cell>
          <cell r="K29">
            <v>81.44821159164437</v>
          </cell>
          <cell r="L29">
            <v>-2670230.33</v>
          </cell>
        </row>
        <row r="30">
          <cell r="B30">
            <v>26496514</v>
          </cell>
          <cell r="C30">
            <v>4613312</v>
          </cell>
          <cell r="D30">
            <v>1883632</v>
          </cell>
          <cell r="G30">
            <v>4590659.16</v>
          </cell>
          <cell r="H30">
            <v>1271325.2200000002</v>
          </cell>
          <cell r="I30">
            <v>67.49329062152269</v>
          </cell>
          <cell r="J30">
            <v>-612306.7799999998</v>
          </cell>
          <cell r="K30">
            <v>99.50896796054548</v>
          </cell>
          <cell r="L30">
            <v>-22652.83999999985</v>
          </cell>
        </row>
        <row r="31">
          <cell r="B31">
            <v>28476622</v>
          </cell>
          <cell r="C31">
            <v>5030272</v>
          </cell>
          <cell r="D31">
            <v>1769260</v>
          </cell>
          <cell r="G31">
            <v>4584209.06</v>
          </cell>
          <cell r="H31">
            <v>1025751.2099999995</v>
          </cell>
          <cell r="I31">
            <v>57.976284435300606</v>
          </cell>
          <cell r="J31">
            <v>-743508.7900000005</v>
          </cell>
          <cell r="K31">
            <v>91.13242902173081</v>
          </cell>
          <cell r="L31">
            <v>-446062.9400000004</v>
          </cell>
        </row>
        <row r="32">
          <cell r="B32">
            <v>9884788</v>
          </cell>
          <cell r="C32">
            <v>1678374</v>
          </cell>
          <cell r="D32">
            <v>596407</v>
          </cell>
          <cell r="G32">
            <v>1738281.34</v>
          </cell>
          <cell r="H32">
            <v>452750.41000000015</v>
          </cell>
          <cell r="I32">
            <v>75.91299397894393</v>
          </cell>
          <cell r="J32">
            <v>-143656.58999999985</v>
          </cell>
          <cell r="K32">
            <v>103.56936773329426</v>
          </cell>
          <cell r="L32">
            <v>59907.340000000084</v>
          </cell>
        </row>
        <row r="33">
          <cell r="B33">
            <v>25060542</v>
          </cell>
          <cell r="C33">
            <v>5166120</v>
          </cell>
          <cell r="D33">
            <v>1876699</v>
          </cell>
          <cell r="G33">
            <v>4555084.23</v>
          </cell>
          <cell r="H33">
            <v>1135706.2900000005</v>
          </cell>
          <cell r="I33">
            <v>60.516166417736706</v>
          </cell>
          <cell r="J33">
            <v>-740992.7099999995</v>
          </cell>
          <cell r="K33">
            <v>88.17224977352444</v>
          </cell>
          <cell r="L33">
            <v>-611035.7699999996</v>
          </cell>
        </row>
        <row r="34">
          <cell r="B34">
            <v>19108400</v>
          </cell>
          <cell r="C34">
            <v>3406950</v>
          </cell>
          <cell r="D34">
            <v>1227240</v>
          </cell>
          <cell r="G34">
            <v>3167075.64</v>
          </cell>
          <cell r="H34">
            <v>763424.8900000001</v>
          </cell>
          <cell r="I34">
            <v>62.20664988103387</v>
          </cell>
          <cell r="J34">
            <v>-463815.10999999987</v>
          </cell>
          <cell r="K34">
            <v>92.95926385770265</v>
          </cell>
          <cell r="L34">
            <v>-239874.35999999987</v>
          </cell>
        </row>
        <row r="35">
          <cell r="B35">
            <v>38718863</v>
          </cell>
          <cell r="C35">
            <v>8554249</v>
          </cell>
          <cell r="D35">
            <v>3223162</v>
          </cell>
          <cell r="G35">
            <v>6672237.1</v>
          </cell>
          <cell r="H35">
            <v>1337237.92</v>
          </cell>
          <cell r="I35">
            <v>41.488386869788116</v>
          </cell>
          <cell r="J35">
            <v>-1885924.08</v>
          </cell>
          <cell r="K35">
            <v>77.99909845972451</v>
          </cell>
          <cell r="L35">
            <v>-1882011.9000000004</v>
          </cell>
        </row>
        <row r="36">
          <cell r="B36">
            <v>4036543380</v>
          </cell>
          <cell r="C36">
            <v>855426539</v>
          </cell>
          <cell r="D36">
            <v>286368328</v>
          </cell>
          <cell r="G36">
            <v>776635147.7500001</v>
          </cell>
          <cell r="H36">
            <v>193770400.75</v>
          </cell>
          <cell r="I36">
            <v>67.66474564533547</v>
          </cell>
          <cell r="J36">
            <v>-92597927.25</v>
          </cell>
          <cell r="K36">
            <v>90.7892276358286</v>
          </cell>
          <cell r="L36">
            <v>-78791391.24999999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:A4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22.03.2013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22.03.2013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203672044</v>
      </c>
      <c r="D10" s="33">
        <f>'[5]вспомогат'!D10</f>
        <v>62905308</v>
      </c>
      <c r="E10" s="33">
        <f>'[5]вспомогат'!G10</f>
        <v>189151740.87</v>
      </c>
      <c r="F10" s="33">
        <f>'[5]вспомогат'!H10</f>
        <v>48294840.22</v>
      </c>
      <c r="G10" s="34">
        <f>'[5]вспомогат'!I10</f>
        <v>76.77387132418141</v>
      </c>
      <c r="H10" s="35">
        <f>'[5]вспомогат'!J10</f>
        <v>-14610467.780000001</v>
      </c>
      <c r="I10" s="36">
        <f>'[5]вспомогат'!K10</f>
        <v>92.87074315903659</v>
      </c>
      <c r="J10" s="37">
        <f>'[5]вспомогат'!L10</f>
        <v>-14520303.129999995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387090400</v>
      </c>
      <c r="D12" s="38">
        <f>'[5]вспомогат'!D11</f>
        <v>129044900</v>
      </c>
      <c r="E12" s="33">
        <f>'[5]вспомогат'!G11</f>
        <v>354594656.07</v>
      </c>
      <c r="F12" s="38">
        <f>'[5]вспомогат'!H11</f>
        <v>88245509.28999999</v>
      </c>
      <c r="G12" s="39">
        <f>'[5]вспомогат'!I11</f>
        <v>68.38356981949693</v>
      </c>
      <c r="H12" s="35">
        <f>'[5]вспомогат'!J11</f>
        <v>-40799390.71000001</v>
      </c>
      <c r="I12" s="36">
        <f>'[5]вспомогат'!K11</f>
        <v>91.60512791585634</v>
      </c>
      <c r="J12" s="37">
        <f>'[5]вспомогат'!L11</f>
        <v>-32495743.930000007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28365897</v>
      </c>
      <c r="D13" s="38">
        <f>'[5]вспомогат'!D12</f>
        <v>9709060</v>
      </c>
      <c r="E13" s="33">
        <f>'[5]вспомогат'!G12</f>
        <v>26160290.11</v>
      </c>
      <c r="F13" s="38">
        <f>'[5]вспомогат'!H12</f>
        <v>6271405.309999999</v>
      </c>
      <c r="G13" s="39">
        <f>'[5]вспомогат'!I12</f>
        <v>64.59333148626128</v>
      </c>
      <c r="H13" s="35">
        <f>'[5]вспомогат'!J12</f>
        <v>-3437654.6900000013</v>
      </c>
      <c r="I13" s="36">
        <f>'[5]вспомогат'!K12</f>
        <v>92.22444158913783</v>
      </c>
      <c r="J13" s="37">
        <f>'[5]вспомогат'!L12</f>
        <v>-2205606.8900000006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70273855</v>
      </c>
      <c r="D14" s="38">
        <f>'[5]вспомогат'!D13</f>
        <v>27590835</v>
      </c>
      <c r="E14" s="33">
        <f>'[5]вспомогат'!G13</f>
        <v>60340350</v>
      </c>
      <c r="F14" s="38">
        <f>'[5]вспомогат'!H13</f>
        <v>15009179.270000003</v>
      </c>
      <c r="G14" s="39">
        <f>'[5]вспомогат'!I13</f>
        <v>54.3991483766258</v>
      </c>
      <c r="H14" s="35">
        <f>'[5]вспомогат'!J13</f>
        <v>-12581655.729999997</v>
      </c>
      <c r="I14" s="36">
        <f>'[5]вспомогат'!K13</f>
        <v>85.86457936596761</v>
      </c>
      <c r="J14" s="37">
        <f>'[5]вспомогат'!L13</f>
        <v>-9933505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39077000</v>
      </c>
      <c r="D15" s="38">
        <f>'[5]вспомогат'!D14</f>
        <v>13127700</v>
      </c>
      <c r="E15" s="33">
        <f>'[5]вспомогат'!G14</f>
        <v>29419853.32</v>
      </c>
      <c r="F15" s="38">
        <f>'[5]вспомогат'!H14</f>
        <v>7441739.379999999</v>
      </c>
      <c r="G15" s="39">
        <f>'[5]вспомогат'!I14</f>
        <v>56.6873053162397</v>
      </c>
      <c r="H15" s="35">
        <f>'[5]вспомогат'!J14</f>
        <v>-5685960.620000001</v>
      </c>
      <c r="I15" s="36">
        <f>'[5]вспомогат'!K14</f>
        <v>75.28687801008266</v>
      </c>
      <c r="J15" s="37">
        <f>'[5]вспомогат'!L14</f>
        <v>-9657146.68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5539380</v>
      </c>
      <c r="D16" s="38">
        <f>'[5]вспомогат'!D15</f>
        <v>1858035</v>
      </c>
      <c r="E16" s="33">
        <f>'[5]вспомогат'!G15</f>
        <v>5015379.07</v>
      </c>
      <c r="F16" s="38">
        <f>'[5]вспомогат'!H15</f>
        <v>1283193.1500000004</v>
      </c>
      <c r="G16" s="39">
        <f>'[5]вспомогат'!I15</f>
        <v>69.0618395240133</v>
      </c>
      <c r="H16" s="35">
        <f>'[5]вспомогат'!J15</f>
        <v>-574841.8499999996</v>
      </c>
      <c r="I16" s="36">
        <f>'[5]вспомогат'!K15</f>
        <v>90.54044080745498</v>
      </c>
      <c r="J16" s="37">
        <f>'[5]вспомогат'!L15</f>
        <v>-524000.9299999997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530346532</v>
      </c>
      <c r="D17" s="42">
        <f>SUM(D12:D16)</f>
        <v>181330530</v>
      </c>
      <c r="E17" s="42">
        <f>SUM(E12:E16)</f>
        <v>475530528.57</v>
      </c>
      <c r="F17" s="42">
        <f>SUM(F12:F16)</f>
        <v>118251026.4</v>
      </c>
      <c r="G17" s="43">
        <f>F17/D17*100</f>
        <v>65.21297125200043</v>
      </c>
      <c r="H17" s="42">
        <f>SUM(H12:H16)</f>
        <v>-63079503.6</v>
      </c>
      <c r="I17" s="44">
        <f>E17/C17*100</f>
        <v>89.66411579551914</v>
      </c>
      <c r="J17" s="42">
        <f>SUM(J12:J16)</f>
        <v>-54816003.43000001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4518190</v>
      </c>
      <c r="D18" s="46">
        <f>'[5]вспомогат'!D16</f>
        <v>1652945</v>
      </c>
      <c r="E18" s="45">
        <f>'[5]вспомогат'!G16</f>
        <v>4513160.64</v>
      </c>
      <c r="F18" s="46">
        <f>'[5]вспомогат'!H16</f>
        <v>899466.4699999997</v>
      </c>
      <c r="G18" s="47">
        <f>'[5]вспомогат'!I16</f>
        <v>54.415995087555835</v>
      </c>
      <c r="H18" s="48">
        <f>'[5]вспомогат'!J16</f>
        <v>-753478.5300000003</v>
      </c>
      <c r="I18" s="49">
        <f>'[5]вспомогат'!K16</f>
        <v>99.88868639875702</v>
      </c>
      <c r="J18" s="50">
        <f>'[5]вспомогат'!L16</f>
        <v>-5029.360000000335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18481139</v>
      </c>
      <c r="D19" s="38">
        <f>'[5]вспомогат'!D17</f>
        <v>6046660</v>
      </c>
      <c r="E19" s="33">
        <f>'[5]вспомогат'!G17</f>
        <v>18378389.25</v>
      </c>
      <c r="F19" s="38">
        <f>'[5]вспомогат'!H17</f>
        <v>4940303.91</v>
      </c>
      <c r="G19" s="39">
        <f>'[5]вспомогат'!I17</f>
        <v>81.70302133739949</v>
      </c>
      <c r="H19" s="35">
        <f>'[5]вспомогат'!J17</f>
        <v>-1106356.0899999999</v>
      </c>
      <c r="I19" s="36">
        <f>'[5]вспомогат'!K17</f>
        <v>99.4440291261269</v>
      </c>
      <c r="J19" s="37">
        <f>'[5]вспомогат'!L17</f>
        <v>-102749.75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1833389</v>
      </c>
      <c r="D20" s="38">
        <f>'[5]вспомогат'!D18</f>
        <v>644393</v>
      </c>
      <c r="E20" s="33">
        <f>'[5]вспомогат'!G18</f>
        <v>1521099.05</v>
      </c>
      <c r="F20" s="38">
        <f>'[5]вспомогат'!H18</f>
        <v>313459.94999999995</v>
      </c>
      <c r="G20" s="39">
        <f>'[5]вспомогат'!I18</f>
        <v>48.64422021964856</v>
      </c>
      <c r="H20" s="35">
        <f>'[5]вспомогат'!J18</f>
        <v>-330933.05000000005</v>
      </c>
      <c r="I20" s="36">
        <f>'[5]вспомогат'!K18</f>
        <v>82.96651992566771</v>
      </c>
      <c r="J20" s="37">
        <f>'[5]вспомогат'!L18</f>
        <v>-312289.94999999995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3571878</v>
      </c>
      <c r="D21" s="38">
        <f>'[5]вспомогат'!D19</f>
        <v>1400208</v>
      </c>
      <c r="E21" s="33">
        <f>'[5]вспомогат'!G19</f>
        <v>3123754.31</v>
      </c>
      <c r="F21" s="38">
        <f>'[5]вспомогат'!H19</f>
        <v>747234.52</v>
      </c>
      <c r="G21" s="39">
        <f>'[5]вспомогат'!I19</f>
        <v>53.36596562796385</v>
      </c>
      <c r="H21" s="35">
        <f>'[5]вспомогат'!J19</f>
        <v>-652973.48</v>
      </c>
      <c r="I21" s="36">
        <f>'[5]вспомогат'!K19</f>
        <v>87.45411545411126</v>
      </c>
      <c r="J21" s="37">
        <f>'[5]вспомогат'!L19</f>
        <v>-448123.68999999994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7741261</v>
      </c>
      <c r="D22" s="38">
        <f>'[5]вспомогат'!D20</f>
        <v>2846512</v>
      </c>
      <c r="E22" s="33">
        <f>'[5]вспомогат'!G20</f>
        <v>7458669.3</v>
      </c>
      <c r="F22" s="38">
        <f>'[5]вспомогат'!H20</f>
        <v>1961189</v>
      </c>
      <c r="G22" s="39">
        <f>'[5]вспомогат'!I20</f>
        <v>68.89797056889275</v>
      </c>
      <c r="H22" s="35">
        <f>'[5]вспомогат'!J20</f>
        <v>-885323</v>
      </c>
      <c r="I22" s="36">
        <f>'[5]вспомогат'!K20</f>
        <v>96.3495391771444</v>
      </c>
      <c r="J22" s="37">
        <f>'[5]вспомогат'!L20</f>
        <v>-282591.7000000002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5513622</v>
      </c>
      <c r="D23" s="38">
        <f>'[5]вспомогат'!D21</f>
        <v>2108615</v>
      </c>
      <c r="E23" s="33">
        <f>'[5]вспомогат'!G21</f>
        <v>5044032.14</v>
      </c>
      <c r="F23" s="38">
        <f>'[5]вспомогат'!H21</f>
        <v>1298974.3399999999</v>
      </c>
      <c r="G23" s="39">
        <f>'[5]вспомогат'!I21</f>
        <v>61.6032011533637</v>
      </c>
      <c r="H23" s="35">
        <f>'[5]вспомогат'!J21</f>
        <v>-809640.6600000001</v>
      </c>
      <c r="I23" s="36">
        <f>'[5]вспомогат'!K21</f>
        <v>91.48309659240331</v>
      </c>
      <c r="J23" s="37">
        <f>'[5]вспомогат'!L21</f>
        <v>-469589.86000000034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9529910</v>
      </c>
      <c r="D24" s="38">
        <f>'[5]вспомогат'!D22</f>
        <v>2782513</v>
      </c>
      <c r="E24" s="33">
        <f>'[5]вспомогат'!G22</f>
        <v>8418031.08</v>
      </c>
      <c r="F24" s="38">
        <f>'[5]вспомогат'!H22</f>
        <v>1526365.7400000002</v>
      </c>
      <c r="G24" s="39">
        <f>'[5]вспомогат'!I22</f>
        <v>54.85565530152061</v>
      </c>
      <c r="H24" s="35">
        <f>'[5]вспомогат'!J22</f>
        <v>-1256147.2599999998</v>
      </c>
      <c r="I24" s="36">
        <f>'[5]вспомогат'!K22</f>
        <v>88.33274480031815</v>
      </c>
      <c r="J24" s="37">
        <f>'[5]вспомогат'!L22</f>
        <v>-1111878.92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4527869</v>
      </c>
      <c r="D25" s="38">
        <f>'[5]вспомогат'!D23</f>
        <v>1549840</v>
      </c>
      <c r="E25" s="33">
        <f>'[5]вспомогат'!G23</f>
        <v>4276353.03</v>
      </c>
      <c r="F25" s="38">
        <f>'[5]вспомогат'!H23</f>
        <v>986651.6000000001</v>
      </c>
      <c r="G25" s="39">
        <f>'[5]вспомогат'!I23</f>
        <v>63.66151344654932</v>
      </c>
      <c r="H25" s="35">
        <f>'[5]вспомогат'!J23</f>
        <v>-563188.3999999999</v>
      </c>
      <c r="I25" s="36">
        <f>'[5]вспомогат'!K23</f>
        <v>94.44515797608103</v>
      </c>
      <c r="J25" s="37">
        <f>'[5]вспомогат'!L23</f>
        <v>-251515.96999999974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4038944</v>
      </c>
      <c r="D26" s="38">
        <f>'[5]вспомогат'!D24</f>
        <v>1184703</v>
      </c>
      <c r="E26" s="33">
        <f>'[5]вспомогат'!G24</f>
        <v>4288266.59</v>
      </c>
      <c r="F26" s="38">
        <f>'[5]вспомогат'!H24</f>
        <v>890820.1099999999</v>
      </c>
      <c r="G26" s="39">
        <f>'[5]вспомогат'!I24</f>
        <v>75.19353880255218</v>
      </c>
      <c r="H26" s="35">
        <f>'[5]вспомогат'!J24</f>
        <v>-293882.89000000013</v>
      </c>
      <c r="I26" s="36">
        <f>'[5]вспомогат'!K24</f>
        <v>106.1729647650475</v>
      </c>
      <c r="J26" s="37">
        <f>'[5]вспомогат'!L24</f>
        <v>249322.58999999985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5846479</v>
      </c>
      <c r="D27" s="38">
        <f>'[5]вспомогат'!D25</f>
        <v>2285360</v>
      </c>
      <c r="E27" s="33">
        <f>'[5]вспомогат'!G25</f>
        <v>5621170.95</v>
      </c>
      <c r="F27" s="38">
        <f>'[5]вспомогат'!H25</f>
        <v>1609665.81</v>
      </c>
      <c r="G27" s="39">
        <f>'[5]вспомогат'!I25</f>
        <v>70.43379642594603</v>
      </c>
      <c r="H27" s="35">
        <f>'[5]вспомогат'!J25</f>
        <v>-675694.19</v>
      </c>
      <c r="I27" s="36">
        <f>'[5]вспомогат'!K25</f>
        <v>96.14626085204445</v>
      </c>
      <c r="J27" s="37">
        <f>'[5]вспомогат'!L25</f>
        <v>-225308.0499999998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4023744</v>
      </c>
      <c r="D28" s="38">
        <f>'[5]вспомогат'!D26</f>
        <v>1534895</v>
      </c>
      <c r="E28" s="33">
        <f>'[5]вспомогат'!G26</f>
        <v>3531867.2</v>
      </c>
      <c r="F28" s="38">
        <f>'[5]вспомогат'!H26</f>
        <v>820327.3000000003</v>
      </c>
      <c r="G28" s="39">
        <f>'[5]вспомогат'!I26</f>
        <v>53.44517377410183</v>
      </c>
      <c r="H28" s="35">
        <f>'[5]вспомогат'!J26</f>
        <v>-714567.6999999997</v>
      </c>
      <c r="I28" s="36">
        <f>'[5]вспомогат'!K26</f>
        <v>87.77564377853065</v>
      </c>
      <c r="J28" s="37">
        <f>'[5]вспомогат'!L26</f>
        <v>-491876.7999999998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2933047</v>
      </c>
      <c r="D29" s="38">
        <f>'[5]вспомогат'!D27</f>
        <v>1077549</v>
      </c>
      <c r="E29" s="33">
        <f>'[5]вспомогат'!G27</f>
        <v>2936379.34</v>
      </c>
      <c r="F29" s="38">
        <f>'[5]вспомогат'!H27</f>
        <v>756095.56</v>
      </c>
      <c r="G29" s="39">
        <f>'[5]вспомогат'!I27</f>
        <v>70.1680907318368</v>
      </c>
      <c r="H29" s="35">
        <f>'[5]вспомогат'!J27</f>
        <v>-321453.43999999994</v>
      </c>
      <c r="I29" s="36">
        <f>'[5]вспомогат'!K27</f>
        <v>100.11361359023567</v>
      </c>
      <c r="J29" s="37">
        <f>'[5]вспомогат'!L27</f>
        <v>3332.339999999851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6005829</v>
      </c>
      <c r="D30" s="38">
        <f>'[5]вспомогат'!D28</f>
        <v>2299529</v>
      </c>
      <c r="E30" s="33">
        <f>'[5]вспомогат'!G28</f>
        <v>5811004.23</v>
      </c>
      <c r="F30" s="38">
        <f>'[5]вспомогат'!H28</f>
        <v>1380830.7600000007</v>
      </c>
      <c r="G30" s="39">
        <f>'[5]вспомогат'!I28</f>
        <v>60.04841687145501</v>
      </c>
      <c r="H30" s="35">
        <f>'[5]вспомогат'!J28</f>
        <v>-918698.2399999993</v>
      </c>
      <c r="I30" s="36">
        <f>'[5]вспомогат'!K28</f>
        <v>96.75607197607525</v>
      </c>
      <c r="J30" s="37">
        <f>'[5]вспомогат'!L28</f>
        <v>-194824.76999999955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14393385</v>
      </c>
      <c r="D31" s="38">
        <f>'[5]вспомогат'!D29</f>
        <v>4142368</v>
      </c>
      <c r="E31" s="33">
        <f>'[5]вспомогат'!G29</f>
        <v>11723154.67</v>
      </c>
      <c r="F31" s="38">
        <f>'[5]вспомогат'!H29</f>
        <v>3106953.119999999</v>
      </c>
      <c r="G31" s="39">
        <f>'[5]вспомогат'!I29</f>
        <v>75.00427581518588</v>
      </c>
      <c r="H31" s="35">
        <f>'[5]вспомогат'!J29</f>
        <v>-1035414.8800000008</v>
      </c>
      <c r="I31" s="36">
        <f>'[5]вспомогат'!K29</f>
        <v>81.44821159164437</v>
      </c>
      <c r="J31" s="37">
        <f>'[5]вспомогат'!L29</f>
        <v>-2670230.33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4613312</v>
      </c>
      <c r="D32" s="38">
        <f>'[5]вспомогат'!D30</f>
        <v>1883632</v>
      </c>
      <c r="E32" s="33">
        <f>'[5]вспомогат'!G30</f>
        <v>4590659.16</v>
      </c>
      <c r="F32" s="38">
        <f>'[5]вспомогат'!H30</f>
        <v>1271325.2200000002</v>
      </c>
      <c r="G32" s="39">
        <f>'[5]вспомогат'!I30</f>
        <v>67.49329062152269</v>
      </c>
      <c r="H32" s="35">
        <f>'[5]вспомогат'!J30</f>
        <v>-612306.7799999998</v>
      </c>
      <c r="I32" s="36">
        <f>'[5]вспомогат'!K30</f>
        <v>99.50896796054548</v>
      </c>
      <c r="J32" s="37">
        <f>'[5]вспомогат'!L30</f>
        <v>-22652.83999999985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5030272</v>
      </c>
      <c r="D33" s="38">
        <f>'[5]вспомогат'!D31</f>
        <v>1769260</v>
      </c>
      <c r="E33" s="33">
        <f>'[5]вспомогат'!G31</f>
        <v>4584209.06</v>
      </c>
      <c r="F33" s="38">
        <f>'[5]вспомогат'!H31</f>
        <v>1025751.2099999995</v>
      </c>
      <c r="G33" s="39">
        <f>'[5]вспомогат'!I31</f>
        <v>57.976284435300606</v>
      </c>
      <c r="H33" s="35">
        <f>'[5]вспомогат'!J31</f>
        <v>-743508.7900000005</v>
      </c>
      <c r="I33" s="36">
        <f>'[5]вспомогат'!K31</f>
        <v>91.13242902173081</v>
      </c>
      <c r="J33" s="37">
        <f>'[5]вспомогат'!L31</f>
        <v>-446062.9400000004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1678374</v>
      </c>
      <c r="D34" s="38">
        <f>'[5]вспомогат'!D32</f>
        <v>596407</v>
      </c>
      <c r="E34" s="33">
        <f>'[5]вспомогат'!G32</f>
        <v>1738281.34</v>
      </c>
      <c r="F34" s="38">
        <f>'[5]вспомогат'!H32</f>
        <v>452750.41000000015</v>
      </c>
      <c r="G34" s="39">
        <f>'[5]вспомогат'!I32</f>
        <v>75.91299397894393</v>
      </c>
      <c r="H34" s="35">
        <f>'[5]вспомогат'!J32</f>
        <v>-143656.58999999985</v>
      </c>
      <c r="I34" s="36">
        <f>'[5]вспомогат'!K32</f>
        <v>103.56936773329426</v>
      </c>
      <c r="J34" s="37">
        <f>'[5]вспомогат'!L32</f>
        <v>59907.340000000084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5166120</v>
      </c>
      <c r="D35" s="38">
        <f>'[5]вспомогат'!D33</f>
        <v>1876699</v>
      </c>
      <c r="E35" s="33">
        <f>'[5]вспомогат'!G33</f>
        <v>4555084.23</v>
      </c>
      <c r="F35" s="38">
        <f>'[5]вспомогат'!H33</f>
        <v>1135706.2900000005</v>
      </c>
      <c r="G35" s="39">
        <f>'[5]вспомогат'!I33</f>
        <v>60.516166417736706</v>
      </c>
      <c r="H35" s="35">
        <f>'[5]вспомогат'!J33</f>
        <v>-740992.7099999995</v>
      </c>
      <c r="I35" s="36">
        <f>'[5]вспомогат'!K33</f>
        <v>88.17224977352444</v>
      </c>
      <c r="J35" s="37">
        <f>'[5]вспомогат'!L33</f>
        <v>-611035.7699999996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3406950</v>
      </c>
      <c r="D36" s="38">
        <f>'[5]вспомогат'!D34</f>
        <v>1227240</v>
      </c>
      <c r="E36" s="33">
        <f>'[5]вспомогат'!G34</f>
        <v>3167075.64</v>
      </c>
      <c r="F36" s="38">
        <f>'[5]вспомогат'!H34</f>
        <v>763424.8900000001</v>
      </c>
      <c r="G36" s="39">
        <f>'[5]вспомогат'!I34</f>
        <v>62.20664988103387</v>
      </c>
      <c r="H36" s="35">
        <f>'[5]вспомогат'!J34</f>
        <v>-463815.10999999987</v>
      </c>
      <c r="I36" s="36">
        <f>'[5]вспомогат'!K34</f>
        <v>92.95926385770265</v>
      </c>
      <c r="J36" s="37">
        <f>'[5]вспомогат'!L34</f>
        <v>-239874.35999999987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8554249</v>
      </c>
      <c r="D37" s="38">
        <f>'[5]вспомогат'!D35</f>
        <v>3223162</v>
      </c>
      <c r="E37" s="33">
        <f>'[5]вспомогат'!G35</f>
        <v>6672237.1</v>
      </c>
      <c r="F37" s="38">
        <f>'[5]вспомогат'!H35</f>
        <v>1337237.92</v>
      </c>
      <c r="G37" s="39">
        <f>'[5]вспомогат'!I35</f>
        <v>41.488386869788116</v>
      </c>
      <c r="H37" s="35">
        <f>'[5]вспомогат'!J35</f>
        <v>-1885924.08</v>
      </c>
      <c r="I37" s="36">
        <f>'[5]вспомогат'!K35</f>
        <v>77.99909845972451</v>
      </c>
      <c r="J37" s="37">
        <f>'[5]вспомогат'!L35</f>
        <v>-1882011.9000000004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121407963</v>
      </c>
      <c r="D38" s="42">
        <f>SUM(D18:D37)</f>
        <v>42132490</v>
      </c>
      <c r="E38" s="42">
        <f>SUM(E18:E37)</f>
        <v>111952878.31000002</v>
      </c>
      <c r="F38" s="42">
        <f>SUM(F18:F37)</f>
        <v>27224534.129999995</v>
      </c>
      <c r="G38" s="43">
        <f>F38/D38*100</f>
        <v>64.61648511635556</v>
      </c>
      <c r="H38" s="42">
        <f>SUM(H18:H37)</f>
        <v>-14907955.87</v>
      </c>
      <c r="I38" s="44">
        <f>E38/C38*100</f>
        <v>92.21213793859636</v>
      </c>
      <c r="J38" s="42">
        <f>SUM(J18:J37)</f>
        <v>-9455084.69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855426539</v>
      </c>
      <c r="D39" s="53">
        <f>'[5]вспомогат'!D36</f>
        <v>286368328</v>
      </c>
      <c r="E39" s="53">
        <f>'[5]вспомогат'!G36</f>
        <v>776635147.7500001</v>
      </c>
      <c r="F39" s="53">
        <f>'[5]вспомогат'!H36</f>
        <v>193770400.75</v>
      </c>
      <c r="G39" s="54">
        <f>'[5]вспомогат'!I36</f>
        <v>67.66474564533547</v>
      </c>
      <c r="H39" s="53">
        <f>'[5]вспомогат'!J36</f>
        <v>-92597927.25</v>
      </c>
      <c r="I39" s="54">
        <f>'[5]вспомогат'!K36</f>
        <v>90.7892276358286</v>
      </c>
      <c r="J39" s="53">
        <f>'[5]вспомогат'!L36</f>
        <v>-78791391.24999999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22.03.2013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2013-03-25T05:34:11Z</dcterms:created>
  <dcterms:modified xsi:type="dcterms:W3CDTF">2013-03-25T05:34:28Z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