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<sst xmlns="http://schemas.openxmlformats.org/spreadsheetml/2006/main" count="47" uniqueCount="42">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</sst>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3\&#1085;&#1072;&#1076;&#1093;_21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21.03.2013</v>
          </cell>
        </row>
        <row r="6">
          <cell r="G6" t="str">
            <v>Фактично надійшло на 21.03.2013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184160049.05</v>
          </cell>
          <cell r="H10">
            <v>43303148.400000006</v>
          </cell>
          <cell r="I10">
            <v>68.83862392025806</v>
          </cell>
          <cell r="J10">
            <v>-19602159.599999994</v>
          </cell>
          <cell r="K10">
            <v>90.41989535392496</v>
          </cell>
          <cell r="L10">
            <v>-19511994.949999988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347204878.29</v>
          </cell>
          <cell r="H11">
            <v>80855731.51000002</v>
          </cell>
          <cell r="I11">
            <v>62.65705309547299</v>
          </cell>
          <cell r="J11">
            <v>-48189168.48999998</v>
          </cell>
          <cell r="K11">
            <v>89.69607055354511</v>
          </cell>
          <cell r="L11">
            <v>-39885521.70999998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25486453.03</v>
          </cell>
          <cell r="H12">
            <v>5597568.23</v>
          </cell>
          <cell r="I12">
            <v>57.653039841138074</v>
          </cell>
          <cell r="J12">
            <v>-4111491.7699999996</v>
          </cell>
          <cell r="K12">
            <v>89.84892326867012</v>
          </cell>
          <cell r="L12">
            <v>-2879443.969999999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60180601.75</v>
          </cell>
          <cell r="H13">
            <v>14849431.020000003</v>
          </cell>
          <cell r="I13">
            <v>53.820158106849625</v>
          </cell>
          <cell r="J13">
            <v>-12741403.979999997</v>
          </cell>
          <cell r="K13">
            <v>85.63725691439583</v>
          </cell>
          <cell r="L13">
            <v>-10093253.25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28731718.32</v>
          </cell>
          <cell r="H14">
            <v>6753604.379999999</v>
          </cell>
          <cell r="I14">
            <v>51.445450307365334</v>
          </cell>
          <cell r="J14">
            <v>-6374095.620000001</v>
          </cell>
          <cell r="K14">
            <v>73.52590608286205</v>
          </cell>
          <cell r="L14">
            <v>-10345281.68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4888949.46</v>
          </cell>
          <cell r="H15">
            <v>1156763.54</v>
          </cell>
          <cell r="I15">
            <v>62.257360060494015</v>
          </cell>
          <cell r="J15">
            <v>-701271.46</v>
          </cell>
          <cell r="K15">
            <v>88.25806245464294</v>
          </cell>
          <cell r="L15">
            <v>-650430.54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4449948.04</v>
          </cell>
          <cell r="H16">
            <v>836253.8700000001</v>
          </cell>
          <cell r="I16">
            <v>50.59175411160082</v>
          </cell>
          <cell r="J16">
            <v>-816691.1299999999</v>
          </cell>
          <cell r="K16">
            <v>98.48961730250389</v>
          </cell>
          <cell r="L16">
            <v>-68241.95999999996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17369221.02</v>
          </cell>
          <cell r="H17">
            <v>3931135.6799999997</v>
          </cell>
          <cell r="I17">
            <v>65.01334091878822</v>
          </cell>
          <cell r="J17">
            <v>-2115524.3200000003</v>
          </cell>
          <cell r="K17">
            <v>93.98349863609596</v>
          </cell>
          <cell r="L17">
            <v>-1111917.9800000004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1494629.36</v>
          </cell>
          <cell r="H18">
            <v>286990.26</v>
          </cell>
          <cell r="I18">
            <v>44.53652662272868</v>
          </cell>
          <cell r="J18">
            <v>-357402.74</v>
          </cell>
          <cell r="K18">
            <v>81.5227624906662</v>
          </cell>
          <cell r="L18">
            <v>-338759.6399999999</v>
          </cell>
        </row>
        <row r="19">
          <cell r="B19">
            <v>20633455</v>
          </cell>
          <cell r="C19">
            <v>3571878</v>
          </cell>
          <cell r="D19">
            <v>1400208</v>
          </cell>
          <cell r="G19">
            <v>3092895.76</v>
          </cell>
          <cell r="H19">
            <v>716375.9699999997</v>
          </cell>
          <cell r="I19">
            <v>51.162110914949764</v>
          </cell>
          <cell r="J19">
            <v>-683832.0300000003</v>
          </cell>
          <cell r="K19">
            <v>86.59018477114839</v>
          </cell>
          <cell r="L19">
            <v>-478982.2400000002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7234411.04</v>
          </cell>
          <cell r="H20">
            <v>1736930.7400000002</v>
          </cell>
          <cell r="I20">
            <v>61.019617693514036</v>
          </cell>
          <cell r="J20">
            <v>-1109581.2599999998</v>
          </cell>
          <cell r="K20">
            <v>93.45261760325612</v>
          </cell>
          <cell r="L20">
            <v>-506849.95999999996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4978597.97</v>
          </cell>
          <cell r="H21">
            <v>1233540.17</v>
          </cell>
          <cell r="I21">
            <v>58.500018732675244</v>
          </cell>
          <cell r="J21">
            <v>-875074.8300000001</v>
          </cell>
          <cell r="K21">
            <v>90.29632372331655</v>
          </cell>
          <cell r="L21">
            <v>-535024.0300000003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8227767.11</v>
          </cell>
          <cell r="H22">
            <v>1336101.7700000005</v>
          </cell>
          <cell r="I22">
            <v>48.01780872182809</v>
          </cell>
          <cell r="J22">
            <v>-1446411.2299999995</v>
          </cell>
          <cell r="K22">
            <v>86.33625196880139</v>
          </cell>
          <cell r="L22">
            <v>-1302142.8899999997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4230460.46</v>
          </cell>
          <cell r="H23">
            <v>940759.0299999998</v>
          </cell>
          <cell r="I23">
            <v>60.7003968151551</v>
          </cell>
          <cell r="J23">
            <v>-609080.9700000002</v>
          </cell>
          <cell r="K23">
            <v>93.43160016334396</v>
          </cell>
          <cell r="L23">
            <v>-297408.54000000004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4194312</v>
          </cell>
          <cell r="H24">
            <v>796865.52</v>
          </cell>
          <cell r="I24">
            <v>67.26289373792419</v>
          </cell>
          <cell r="J24">
            <v>-387837.48</v>
          </cell>
          <cell r="K24">
            <v>103.84674806087928</v>
          </cell>
          <cell r="L24">
            <v>155368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5449973.6</v>
          </cell>
          <cell r="H25">
            <v>1438468.4599999995</v>
          </cell>
          <cell r="I25">
            <v>62.94275125144395</v>
          </cell>
          <cell r="J25">
            <v>-846891.5400000005</v>
          </cell>
          <cell r="K25">
            <v>93.21804799093609</v>
          </cell>
          <cell r="L25">
            <v>-396505.4000000004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3480261.84</v>
          </cell>
          <cell r="H26">
            <v>768721.94</v>
          </cell>
          <cell r="I26">
            <v>50.08303108681701</v>
          </cell>
          <cell r="J26">
            <v>-766173.06</v>
          </cell>
          <cell r="K26">
            <v>86.49312282292313</v>
          </cell>
          <cell r="L26">
            <v>-543482.1600000001</v>
          </cell>
        </row>
        <row r="27">
          <cell r="B27">
            <v>17382250</v>
          </cell>
          <cell r="C27">
            <v>2933047</v>
          </cell>
          <cell r="D27">
            <v>1077549</v>
          </cell>
          <cell r="G27">
            <v>2885425.21</v>
          </cell>
          <cell r="H27">
            <v>705141.4300000002</v>
          </cell>
          <cell r="I27">
            <v>65.4393841950575</v>
          </cell>
          <cell r="J27">
            <v>-372407.56999999983</v>
          </cell>
          <cell r="K27">
            <v>98.3763713980717</v>
          </cell>
          <cell r="L27">
            <v>-47621.79000000004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5695335.42</v>
          </cell>
          <cell r="H28">
            <v>1265161.9500000002</v>
          </cell>
          <cell r="I28">
            <v>55.01830809700596</v>
          </cell>
          <cell r="J28">
            <v>-1034367.0499999998</v>
          </cell>
          <cell r="K28">
            <v>94.83012952916242</v>
          </cell>
          <cell r="L28">
            <v>-310493.5800000001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11224809.31</v>
          </cell>
          <cell r="H29">
            <v>2608607.76</v>
          </cell>
          <cell r="I29">
            <v>62.97382946179576</v>
          </cell>
          <cell r="J29">
            <v>-1533760.2400000002</v>
          </cell>
          <cell r="K29">
            <v>77.98588942073043</v>
          </cell>
          <cell r="L29">
            <v>-3168575.6899999995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4510691.18</v>
          </cell>
          <cell r="H30">
            <v>1191357.2399999998</v>
          </cell>
          <cell r="I30">
            <v>63.24787644295699</v>
          </cell>
          <cell r="J30">
            <v>-692274.7600000002</v>
          </cell>
          <cell r="K30">
            <v>97.77554997364149</v>
          </cell>
          <cell r="L30">
            <v>-102620.8200000003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4536569.61</v>
          </cell>
          <cell r="H31">
            <v>978111.7600000002</v>
          </cell>
          <cell r="I31">
            <v>55.28366435684977</v>
          </cell>
          <cell r="J31">
            <v>-791148.2399999998</v>
          </cell>
          <cell r="K31">
            <v>90.1853738724268</v>
          </cell>
          <cell r="L31">
            <v>-493702.38999999966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1697843.35</v>
          </cell>
          <cell r="H32">
            <v>412312.42000000016</v>
          </cell>
          <cell r="I32">
            <v>69.13272647705345</v>
          </cell>
          <cell r="J32">
            <v>-184094.57999999984</v>
          </cell>
          <cell r="K32">
            <v>101.1600126074403</v>
          </cell>
          <cell r="L32">
            <v>19469.350000000093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4439048.98</v>
          </cell>
          <cell r="H33">
            <v>1019671.0400000005</v>
          </cell>
          <cell r="I33">
            <v>54.33322232281258</v>
          </cell>
          <cell r="J33">
            <v>-857027.9599999995</v>
          </cell>
          <cell r="K33">
            <v>85.92616857525572</v>
          </cell>
          <cell r="L33">
            <v>-727071.0199999996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3106011.97</v>
          </cell>
          <cell r="H34">
            <v>702361.2200000002</v>
          </cell>
          <cell r="I34">
            <v>57.23095889964475</v>
          </cell>
          <cell r="J34">
            <v>-524878.7799999998</v>
          </cell>
          <cell r="K34">
            <v>91.16693728995143</v>
          </cell>
          <cell r="L34">
            <v>-300938.0299999998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6557769.85</v>
          </cell>
          <cell r="H35">
            <v>1222770.67</v>
          </cell>
          <cell r="I35">
            <v>37.936990756282185</v>
          </cell>
          <cell r="J35">
            <v>-2000391.33</v>
          </cell>
          <cell r="K35">
            <v>76.66096521155742</v>
          </cell>
          <cell r="L35">
            <v>-1996479.1500000004</v>
          </cell>
        </row>
        <row r="36">
          <cell r="B36">
            <v>4036543380</v>
          </cell>
          <cell r="C36">
            <v>855426539</v>
          </cell>
          <cell r="D36">
            <v>286368328</v>
          </cell>
          <cell r="G36">
            <v>759508632.9800001</v>
          </cell>
          <cell r="H36">
            <v>176643885.98</v>
          </cell>
          <cell r="I36">
            <v>61.68415593081927</v>
          </cell>
          <cell r="J36">
            <v>-109724442.01999997</v>
          </cell>
          <cell r="K36">
            <v>88.78712529399326</v>
          </cell>
          <cell r="L36">
            <v>-95917906.01999998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7" sqref="L3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184160049.05</v>
      </c>
      <c r="F10" s="33">
        <f>'[5]вспомогат'!H10</f>
        <v>43303148.400000006</v>
      </c>
      <c r="G10" s="34">
        <f>'[5]вспомогат'!I10</f>
        <v>68.83862392025806</v>
      </c>
      <c r="H10" s="35">
        <f>'[5]вспомогат'!J10</f>
        <v>-19602159.599999994</v>
      </c>
      <c r="I10" s="36">
        <f>'[5]вспомогат'!K10</f>
        <v>90.41989535392496</v>
      </c>
      <c r="J10" s="37">
        <f>'[5]вспомогат'!L10</f>
        <v>-19511994.949999988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347204878.29</v>
      </c>
      <c r="F12" s="38">
        <f>'[5]вспомогат'!H11</f>
        <v>80855731.51000002</v>
      </c>
      <c r="G12" s="39">
        <f>'[5]вспомогат'!I11</f>
        <v>62.65705309547299</v>
      </c>
      <c r="H12" s="35">
        <f>'[5]вспомогат'!J11</f>
        <v>-48189168.48999998</v>
      </c>
      <c r="I12" s="36">
        <f>'[5]вспомогат'!K11</f>
        <v>89.69607055354511</v>
      </c>
      <c r="J12" s="37">
        <f>'[5]вспомогат'!L11</f>
        <v>-39885521.70999998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25486453.03</v>
      </c>
      <c r="F13" s="38">
        <f>'[5]вспомогат'!H12</f>
        <v>5597568.23</v>
      </c>
      <c r="G13" s="39">
        <f>'[5]вспомогат'!I12</f>
        <v>57.653039841138074</v>
      </c>
      <c r="H13" s="35">
        <f>'[5]вспомогат'!J12</f>
        <v>-4111491.7699999996</v>
      </c>
      <c r="I13" s="36">
        <f>'[5]вспомогат'!K12</f>
        <v>89.84892326867012</v>
      </c>
      <c r="J13" s="37">
        <f>'[5]вспомогат'!L12</f>
        <v>-2879443.969999999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60180601.75</v>
      </c>
      <c r="F14" s="38">
        <f>'[5]вспомогат'!H13</f>
        <v>14849431.020000003</v>
      </c>
      <c r="G14" s="39">
        <f>'[5]вспомогат'!I13</f>
        <v>53.820158106849625</v>
      </c>
      <c r="H14" s="35">
        <f>'[5]вспомогат'!J13</f>
        <v>-12741403.979999997</v>
      </c>
      <c r="I14" s="36">
        <f>'[5]вспомогат'!K13</f>
        <v>85.63725691439583</v>
      </c>
      <c r="J14" s="37">
        <f>'[5]вспомогат'!L13</f>
        <v>-10093253.25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28731718.32</v>
      </c>
      <c r="F15" s="38">
        <f>'[5]вспомогат'!H14</f>
        <v>6753604.379999999</v>
      </c>
      <c r="G15" s="39">
        <f>'[5]вспомогат'!I14</f>
        <v>51.445450307365334</v>
      </c>
      <c r="H15" s="35">
        <f>'[5]вспомогат'!J14</f>
        <v>-6374095.620000001</v>
      </c>
      <c r="I15" s="36">
        <f>'[5]вспомогат'!K14</f>
        <v>73.52590608286205</v>
      </c>
      <c r="J15" s="37">
        <f>'[5]вспомогат'!L14</f>
        <v>-10345281.68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4888949.46</v>
      </c>
      <c r="F16" s="38">
        <f>'[5]вспомогат'!H15</f>
        <v>1156763.54</v>
      </c>
      <c r="G16" s="39">
        <f>'[5]вспомогат'!I15</f>
        <v>62.257360060494015</v>
      </c>
      <c r="H16" s="35">
        <f>'[5]вспомогат'!J15</f>
        <v>-701271.46</v>
      </c>
      <c r="I16" s="36">
        <f>'[5]вспомогат'!K15</f>
        <v>88.25806245464294</v>
      </c>
      <c r="J16" s="37">
        <f>'[5]вспомогат'!L15</f>
        <v>-650430.54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466492600.85</v>
      </c>
      <c r="F17" s="42">
        <f>SUM(F12:F16)</f>
        <v>109213098.68000002</v>
      </c>
      <c r="G17" s="43">
        <f>F17/D17*100</f>
        <v>60.228742881852284</v>
      </c>
      <c r="H17" s="42">
        <f>SUM(H12:H16)</f>
        <v>-72117431.31999996</v>
      </c>
      <c r="I17" s="44">
        <f>E17/C17*100</f>
        <v>87.9599606488989</v>
      </c>
      <c r="J17" s="42">
        <f>SUM(J12:J16)</f>
        <v>-63853931.149999976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4449948.04</v>
      </c>
      <c r="F18" s="46">
        <f>'[5]вспомогат'!H16</f>
        <v>836253.8700000001</v>
      </c>
      <c r="G18" s="47">
        <f>'[5]вспомогат'!I16</f>
        <v>50.59175411160082</v>
      </c>
      <c r="H18" s="48">
        <f>'[5]вспомогат'!J16</f>
        <v>-816691.1299999999</v>
      </c>
      <c r="I18" s="49">
        <f>'[5]вспомогат'!K16</f>
        <v>98.48961730250389</v>
      </c>
      <c r="J18" s="50">
        <f>'[5]вспомогат'!L16</f>
        <v>-68241.95999999996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17369221.02</v>
      </c>
      <c r="F19" s="38">
        <f>'[5]вспомогат'!H17</f>
        <v>3931135.6799999997</v>
      </c>
      <c r="G19" s="39">
        <f>'[5]вспомогат'!I17</f>
        <v>65.01334091878822</v>
      </c>
      <c r="H19" s="35">
        <f>'[5]вспомогат'!J17</f>
        <v>-2115524.3200000003</v>
      </c>
      <c r="I19" s="36">
        <f>'[5]вспомогат'!K17</f>
        <v>93.98349863609596</v>
      </c>
      <c r="J19" s="37">
        <f>'[5]вспомогат'!L17</f>
        <v>-1111917.9800000004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1494629.36</v>
      </c>
      <c r="F20" s="38">
        <f>'[5]вспомогат'!H18</f>
        <v>286990.26</v>
      </c>
      <c r="G20" s="39">
        <f>'[5]вспомогат'!I18</f>
        <v>44.53652662272868</v>
      </c>
      <c r="H20" s="35">
        <f>'[5]вспомогат'!J18</f>
        <v>-357402.74</v>
      </c>
      <c r="I20" s="36">
        <f>'[5]вспомогат'!K18</f>
        <v>81.5227624906662</v>
      </c>
      <c r="J20" s="37">
        <f>'[5]вспомогат'!L18</f>
        <v>-338759.6399999999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1400208</v>
      </c>
      <c r="E21" s="33">
        <f>'[5]вспомогат'!G19</f>
        <v>3092895.76</v>
      </c>
      <c r="F21" s="38">
        <f>'[5]вспомогат'!H19</f>
        <v>716375.9699999997</v>
      </c>
      <c r="G21" s="39">
        <f>'[5]вспомогат'!I19</f>
        <v>51.162110914949764</v>
      </c>
      <c r="H21" s="35">
        <f>'[5]вспомогат'!J19</f>
        <v>-683832.0300000003</v>
      </c>
      <c r="I21" s="36">
        <f>'[5]вспомогат'!K19</f>
        <v>86.59018477114839</v>
      </c>
      <c r="J21" s="37">
        <f>'[5]вспомогат'!L19</f>
        <v>-478982.2400000002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7234411.04</v>
      </c>
      <c r="F22" s="38">
        <f>'[5]вспомогат'!H20</f>
        <v>1736930.7400000002</v>
      </c>
      <c r="G22" s="39">
        <f>'[5]вспомогат'!I20</f>
        <v>61.019617693514036</v>
      </c>
      <c r="H22" s="35">
        <f>'[5]вспомогат'!J20</f>
        <v>-1109581.2599999998</v>
      </c>
      <c r="I22" s="36">
        <f>'[5]вспомогат'!K20</f>
        <v>93.45261760325612</v>
      </c>
      <c r="J22" s="37">
        <f>'[5]вспомогат'!L20</f>
        <v>-506849.95999999996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4978597.97</v>
      </c>
      <c r="F23" s="38">
        <f>'[5]вспомогат'!H21</f>
        <v>1233540.17</v>
      </c>
      <c r="G23" s="39">
        <f>'[5]вспомогат'!I21</f>
        <v>58.500018732675244</v>
      </c>
      <c r="H23" s="35">
        <f>'[5]вспомогат'!J21</f>
        <v>-875074.8300000001</v>
      </c>
      <c r="I23" s="36">
        <f>'[5]вспомогат'!K21</f>
        <v>90.29632372331655</v>
      </c>
      <c r="J23" s="37">
        <f>'[5]вспомогат'!L21</f>
        <v>-535024.0300000003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8227767.11</v>
      </c>
      <c r="F24" s="38">
        <f>'[5]вспомогат'!H22</f>
        <v>1336101.7700000005</v>
      </c>
      <c r="G24" s="39">
        <f>'[5]вспомогат'!I22</f>
        <v>48.01780872182809</v>
      </c>
      <c r="H24" s="35">
        <f>'[5]вспомогат'!J22</f>
        <v>-1446411.2299999995</v>
      </c>
      <c r="I24" s="36">
        <f>'[5]вспомогат'!K22</f>
        <v>86.33625196880139</v>
      </c>
      <c r="J24" s="37">
        <f>'[5]вспомогат'!L22</f>
        <v>-1302142.8899999997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4230460.46</v>
      </c>
      <c r="F25" s="38">
        <f>'[5]вспомогат'!H23</f>
        <v>940759.0299999998</v>
      </c>
      <c r="G25" s="39">
        <f>'[5]вспомогат'!I23</f>
        <v>60.7003968151551</v>
      </c>
      <c r="H25" s="35">
        <f>'[5]вспомогат'!J23</f>
        <v>-609080.9700000002</v>
      </c>
      <c r="I25" s="36">
        <f>'[5]вспомогат'!K23</f>
        <v>93.43160016334396</v>
      </c>
      <c r="J25" s="37">
        <f>'[5]вспомогат'!L23</f>
        <v>-297408.54000000004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4194312</v>
      </c>
      <c r="F26" s="38">
        <f>'[5]вспомогат'!H24</f>
        <v>796865.52</v>
      </c>
      <c r="G26" s="39">
        <f>'[5]вспомогат'!I24</f>
        <v>67.26289373792419</v>
      </c>
      <c r="H26" s="35">
        <f>'[5]вспомогат'!J24</f>
        <v>-387837.48</v>
      </c>
      <c r="I26" s="36">
        <f>'[5]вспомогат'!K24</f>
        <v>103.84674806087928</v>
      </c>
      <c r="J26" s="37">
        <f>'[5]вспомогат'!L24</f>
        <v>155368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5449973.6</v>
      </c>
      <c r="F27" s="38">
        <f>'[5]вспомогат'!H25</f>
        <v>1438468.4599999995</v>
      </c>
      <c r="G27" s="39">
        <f>'[5]вспомогат'!I25</f>
        <v>62.94275125144395</v>
      </c>
      <c r="H27" s="35">
        <f>'[5]вспомогат'!J25</f>
        <v>-846891.5400000005</v>
      </c>
      <c r="I27" s="36">
        <f>'[5]вспомогат'!K25</f>
        <v>93.21804799093609</v>
      </c>
      <c r="J27" s="37">
        <f>'[5]вспомогат'!L25</f>
        <v>-396505.4000000004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3480261.84</v>
      </c>
      <c r="F28" s="38">
        <f>'[5]вспомогат'!H26</f>
        <v>768721.94</v>
      </c>
      <c r="G28" s="39">
        <f>'[5]вспомогат'!I26</f>
        <v>50.08303108681701</v>
      </c>
      <c r="H28" s="35">
        <f>'[5]вспомогат'!J26</f>
        <v>-766173.06</v>
      </c>
      <c r="I28" s="36">
        <f>'[5]вспомогат'!K26</f>
        <v>86.49312282292313</v>
      </c>
      <c r="J28" s="37">
        <f>'[5]вспомогат'!L26</f>
        <v>-543482.1600000001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2933047</v>
      </c>
      <c r="D29" s="38">
        <f>'[5]вспомогат'!D27</f>
        <v>1077549</v>
      </c>
      <c r="E29" s="33">
        <f>'[5]вспомогат'!G27</f>
        <v>2885425.21</v>
      </c>
      <c r="F29" s="38">
        <f>'[5]вспомогат'!H27</f>
        <v>705141.4300000002</v>
      </c>
      <c r="G29" s="39">
        <f>'[5]вспомогат'!I27</f>
        <v>65.4393841950575</v>
      </c>
      <c r="H29" s="35">
        <f>'[5]вспомогат'!J27</f>
        <v>-372407.56999999983</v>
      </c>
      <c r="I29" s="36">
        <f>'[5]вспомогат'!K27</f>
        <v>98.3763713980717</v>
      </c>
      <c r="J29" s="37">
        <f>'[5]вспомогат'!L27</f>
        <v>-47621.79000000004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5695335.42</v>
      </c>
      <c r="F30" s="38">
        <f>'[5]вспомогат'!H28</f>
        <v>1265161.9500000002</v>
      </c>
      <c r="G30" s="39">
        <f>'[5]вспомогат'!I28</f>
        <v>55.01830809700596</v>
      </c>
      <c r="H30" s="35">
        <f>'[5]вспомогат'!J28</f>
        <v>-1034367.0499999998</v>
      </c>
      <c r="I30" s="36">
        <f>'[5]вспомогат'!K28</f>
        <v>94.83012952916242</v>
      </c>
      <c r="J30" s="37">
        <f>'[5]вспомогат'!L28</f>
        <v>-310493.5800000001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11224809.31</v>
      </c>
      <c r="F31" s="38">
        <f>'[5]вспомогат'!H29</f>
        <v>2608607.76</v>
      </c>
      <c r="G31" s="39">
        <f>'[5]вспомогат'!I29</f>
        <v>62.97382946179576</v>
      </c>
      <c r="H31" s="35">
        <f>'[5]вспомогат'!J29</f>
        <v>-1533760.2400000002</v>
      </c>
      <c r="I31" s="36">
        <f>'[5]вспомогат'!K29</f>
        <v>77.98588942073043</v>
      </c>
      <c r="J31" s="37">
        <f>'[5]вспомогат'!L29</f>
        <v>-3168575.6899999995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4510691.18</v>
      </c>
      <c r="F32" s="38">
        <f>'[5]вспомогат'!H30</f>
        <v>1191357.2399999998</v>
      </c>
      <c r="G32" s="39">
        <f>'[5]вспомогат'!I30</f>
        <v>63.24787644295699</v>
      </c>
      <c r="H32" s="35">
        <f>'[5]вспомогат'!J30</f>
        <v>-692274.7600000002</v>
      </c>
      <c r="I32" s="36">
        <f>'[5]вспомогат'!K30</f>
        <v>97.77554997364149</v>
      </c>
      <c r="J32" s="37">
        <f>'[5]вспомогат'!L30</f>
        <v>-102620.8200000003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4536569.61</v>
      </c>
      <c r="F33" s="38">
        <f>'[5]вспомогат'!H31</f>
        <v>978111.7600000002</v>
      </c>
      <c r="G33" s="39">
        <f>'[5]вспомогат'!I31</f>
        <v>55.28366435684977</v>
      </c>
      <c r="H33" s="35">
        <f>'[5]вспомогат'!J31</f>
        <v>-791148.2399999998</v>
      </c>
      <c r="I33" s="36">
        <f>'[5]вспомогат'!K31</f>
        <v>90.1853738724268</v>
      </c>
      <c r="J33" s="37">
        <f>'[5]вспомогат'!L31</f>
        <v>-493702.38999999966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1697843.35</v>
      </c>
      <c r="F34" s="38">
        <f>'[5]вспомогат'!H32</f>
        <v>412312.42000000016</v>
      </c>
      <c r="G34" s="39">
        <f>'[5]вспомогат'!I32</f>
        <v>69.13272647705345</v>
      </c>
      <c r="H34" s="35">
        <f>'[5]вспомогат'!J32</f>
        <v>-184094.57999999984</v>
      </c>
      <c r="I34" s="36">
        <f>'[5]вспомогат'!K32</f>
        <v>101.1600126074403</v>
      </c>
      <c r="J34" s="37">
        <f>'[5]вспомогат'!L32</f>
        <v>19469.350000000093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4439048.98</v>
      </c>
      <c r="F35" s="38">
        <f>'[5]вспомогат'!H33</f>
        <v>1019671.0400000005</v>
      </c>
      <c r="G35" s="39">
        <f>'[5]вспомогат'!I33</f>
        <v>54.33322232281258</v>
      </c>
      <c r="H35" s="35">
        <f>'[5]вспомогат'!J33</f>
        <v>-857027.9599999995</v>
      </c>
      <c r="I35" s="36">
        <f>'[5]вспомогат'!K33</f>
        <v>85.92616857525572</v>
      </c>
      <c r="J35" s="37">
        <f>'[5]вспомогат'!L33</f>
        <v>-727071.0199999996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3106011.97</v>
      </c>
      <c r="F36" s="38">
        <f>'[5]вспомогат'!H34</f>
        <v>702361.2200000002</v>
      </c>
      <c r="G36" s="39">
        <f>'[5]вспомогат'!I34</f>
        <v>57.23095889964475</v>
      </c>
      <c r="H36" s="35">
        <f>'[5]вспомогат'!J34</f>
        <v>-524878.7799999998</v>
      </c>
      <c r="I36" s="36">
        <f>'[5]вспомогат'!K34</f>
        <v>91.16693728995143</v>
      </c>
      <c r="J36" s="37">
        <f>'[5]вспомогат'!L34</f>
        <v>-300938.0299999998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6557769.85</v>
      </c>
      <c r="F37" s="38">
        <f>'[5]вспомогат'!H35</f>
        <v>1222770.67</v>
      </c>
      <c r="G37" s="39">
        <f>'[5]вспомогат'!I35</f>
        <v>37.936990756282185</v>
      </c>
      <c r="H37" s="35">
        <f>'[5]вспомогат'!J35</f>
        <v>-2000391.33</v>
      </c>
      <c r="I37" s="36">
        <f>'[5]вспомогат'!K35</f>
        <v>76.66096521155742</v>
      </c>
      <c r="J37" s="37">
        <f>'[5]вспомогат'!L35</f>
        <v>-1996479.1500000004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121407963</v>
      </c>
      <c r="D38" s="42">
        <f>SUM(D18:D37)</f>
        <v>42132490</v>
      </c>
      <c r="E38" s="42">
        <f>SUM(E18:E37)</f>
        <v>108855983.07999998</v>
      </c>
      <c r="F38" s="42">
        <f>SUM(F18:F37)</f>
        <v>24127638.9</v>
      </c>
      <c r="G38" s="43">
        <f>F38/D38*100</f>
        <v>57.26611197201969</v>
      </c>
      <c r="H38" s="42">
        <f>SUM(H18:H37)</f>
        <v>-18004851.1</v>
      </c>
      <c r="I38" s="44">
        <f>E38/C38*100</f>
        <v>89.66132071584133</v>
      </c>
      <c r="J38" s="42">
        <f>SUM(J18:J37)</f>
        <v>-12551979.92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855426539</v>
      </c>
      <c r="D39" s="53">
        <f>'[5]вспомогат'!D36</f>
        <v>286368328</v>
      </c>
      <c r="E39" s="53">
        <f>'[5]вспомогат'!G36</f>
        <v>759508632.9800001</v>
      </c>
      <c r="F39" s="53">
        <f>'[5]вспомогат'!H36</f>
        <v>176643885.98</v>
      </c>
      <c r="G39" s="54">
        <f>'[5]вспомогат'!I36</f>
        <v>61.68415593081927</v>
      </c>
      <c r="H39" s="53">
        <f>'[5]вспомогат'!J36</f>
        <v>-109724442.01999997</v>
      </c>
      <c r="I39" s="54">
        <f>'[5]вспомогат'!K36</f>
        <v>88.78712529399326</v>
      </c>
      <c r="J39" s="53">
        <f>'[5]вспомогат'!L36</f>
        <v>-95917906.01999998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2013-03-22T11:04:20Z</dcterms:created>
  <dcterms:modified xsi:type="dcterms:W3CDTF">2013-03-22T11:09:58Z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