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6835" windowHeight="1207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<sst xmlns="http://schemas.openxmlformats.org/spreadsheetml/2006/main" count="47" uniqueCount="42">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</sst>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3" fillId="0" borderId="1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0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1;&#1045;&#1056;&#1045;&#1047;&#1045;&#1053;&#1068;_2013\&#1085;&#1072;&#1076;&#1093;_2003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20.03.2013</v>
          </cell>
        </row>
        <row r="6">
          <cell r="G6" t="str">
            <v>Фактично надійшло на 20.03.2013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931893880</v>
          </cell>
          <cell r="C10">
            <v>203672044</v>
          </cell>
          <cell r="D10">
            <v>62905308</v>
          </cell>
          <cell r="G10">
            <v>177122921.57</v>
          </cell>
          <cell r="H10">
            <v>36266020.91999999</v>
          </cell>
          <cell r="I10">
            <v>57.6517659209299</v>
          </cell>
          <cell r="J10">
            <v>-26639287.080000013</v>
          </cell>
          <cell r="K10">
            <v>86.96476850303519</v>
          </cell>
          <cell r="L10">
            <v>-26549122.430000007</v>
          </cell>
        </row>
        <row r="11">
          <cell r="B11">
            <v>1874282300</v>
          </cell>
          <cell r="C11">
            <v>387090400</v>
          </cell>
          <cell r="D11">
            <v>129044900</v>
          </cell>
          <cell r="G11">
            <v>335005744.99</v>
          </cell>
          <cell r="H11">
            <v>68656598.21000001</v>
          </cell>
          <cell r="I11">
            <v>53.203650985044746</v>
          </cell>
          <cell r="J11">
            <v>-60388301.78999999</v>
          </cell>
          <cell r="K11">
            <v>86.54457588976632</v>
          </cell>
          <cell r="L11">
            <v>-52084655.00999999</v>
          </cell>
        </row>
        <row r="12">
          <cell r="B12">
            <v>145415530</v>
          </cell>
          <cell r="C12">
            <v>28365897</v>
          </cell>
          <cell r="D12">
            <v>9709060</v>
          </cell>
          <cell r="G12">
            <v>24775064.54</v>
          </cell>
          <cell r="H12">
            <v>4886179.739999998</v>
          </cell>
          <cell r="I12">
            <v>50.32598150593361</v>
          </cell>
          <cell r="J12">
            <v>-4822880.260000002</v>
          </cell>
          <cell r="K12">
            <v>87.34102270765489</v>
          </cell>
          <cell r="L12">
            <v>-3590832.460000001</v>
          </cell>
        </row>
        <row r="13">
          <cell r="B13">
            <v>267787710</v>
          </cell>
          <cell r="C13">
            <v>70273855</v>
          </cell>
          <cell r="D13">
            <v>27590835</v>
          </cell>
          <cell r="G13">
            <v>56110877.84</v>
          </cell>
          <cell r="H13">
            <v>10779707.110000007</v>
          </cell>
          <cell r="I13">
            <v>39.06988356822114</v>
          </cell>
          <cell r="J13">
            <v>-16811127.889999993</v>
          </cell>
          <cell r="K13">
            <v>79.84602216571156</v>
          </cell>
          <cell r="L13">
            <v>-14162977.159999996</v>
          </cell>
        </row>
        <row r="14">
          <cell r="B14">
            <v>162592400</v>
          </cell>
          <cell r="C14">
            <v>39077000</v>
          </cell>
          <cell r="D14">
            <v>13127700</v>
          </cell>
          <cell r="G14">
            <v>28083512.72</v>
          </cell>
          <cell r="H14">
            <v>6105398.7799999975</v>
          </cell>
          <cell r="I14">
            <v>46.50775672813972</v>
          </cell>
          <cell r="J14">
            <v>-7022301.2200000025</v>
          </cell>
          <cell r="K14">
            <v>71.86711548993013</v>
          </cell>
          <cell r="L14">
            <v>-10993487.280000001</v>
          </cell>
        </row>
        <row r="15">
          <cell r="B15">
            <v>26918300</v>
          </cell>
          <cell r="C15">
            <v>5539380</v>
          </cell>
          <cell r="D15">
            <v>1858035</v>
          </cell>
          <cell r="G15">
            <v>4788468.68</v>
          </cell>
          <cell r="H15">
            <v>1056282.7599999998</v>
          </cell>
          <cell r="I15">
            <v>56.84945439671479</v>
          </cell>
          <cell r="J15">
            <v>-801752.2400000002</v>
          </cell>
          <cell r="K15">
            <v>86.4441269600569</v>
          </cell>
          <cell r="L15">
            <v>-750911.3200000003</v>
          </cell>
        </row>
        <row r="16">
          <cell r="B16">
            <v>26323404</v>
          </cell>
          <cell r="C16">
            <v>4518190</v>
          </cell>
          <cell r="D16">
            <v>1652945</v>
          </cell>
          <cell r="G16">
            <v>4346426.78</v>
          </cell>
          <cell r="H16">
            <v>732732.6100000003</v>
          </cell>
          <cell r="I16">
            <v>44.328916570121834</v>
          </cell>
          <cell r="J16">
            <v>-920212.3899999997</v>
          </cell>
          <cell r="K16">
            <v>96.19840644151752</v>
          </cell>
          <cell r="L16">
            <v>-171763.21999999974</v>
          </cell>
        </row>
        <row r="17">
          <cell r="B17">
            <v>94207870</v>
          </cell>
          <cell r="C17">
            <v>18481139</v>
          </cell>
          <cell r="D17">
            <v>6046660</v>
          </cell>
          <cell r="G17">
            <v>17135817.43</v>
          </cell>
          <cell r="H17">
            <v>3697732.09</v>
          </cell>
          <cell r="I17">
            <v>61.15329934211614</v>
          </cell>
          <cell r="J17">
            <v>-2348927.91</v>
          </cell>
          <cell r="K17">
            <v>92.72057003629483</v>
          </cell>
          <cell r="L17">
            <v>-1345321.5700000003</v>
          </cell>
        </row>
        <row r="18">
          <cell r="B18">
            <v>9123975</v>
          </cell>
          <cell r="C18">
            <v>1833389</v>
          </cell>
          <cell r="D18">
            <v>644393</v>
          </cell>
          <cell r="G18">
            <v>1445397.6</v>
          </cell>
          <cell r="H18">
            <v>237758.5</v>
          </cell>
          <cell r="I18">
            <v>36.89650570381739</v>
          </cell>
          <cell r="J18">
            <v>-406634.5</v>
          </cell>
          <cell r="K18">
            <v>78.83747529847732</v>
          </cell>
          <cell r="L18">
            <v>-387991.3999999999</v>
          </cell>
        </row>
        <row r="19">
          <cell r="B19">
            <v>20633455</v>
          </cell>
          <cell r="C19">
            <v>3571878</v>
          </cell>
          <cell r="D19">
            <v>1400208</v>
          </cell>
          <cell r="G19">
            <v>3053546.17</v>
          </cell>
          <cell r="H19">
            <v>677026.3799999999</v>
          </cell>
          <cell r="I19">
            <v>48.35184344040313</v>
          </cell>
          <cell r="J19">
            <v>-723181.6200000001</v>
          </cell>
          <cell r="K19">
            <v>85.48853488277035</v>
          </cell>
          <cell r="L19">
            <v>-518331.8300000001</v>
          </cell>
        </row>
        <row r="20">
          <cell r="B20">
            <v>44694335</v>
          </cell>
          <cell r="C20">
            <v>7741261</v>
          </cell>
          <cell r="D20">
            <v>2846512</v>
          </cell>
          <cell r="G20">
            <v>7003453.09</v>
          </cell>
          <cell r="H20">
            <v>1505972.79</v>
          </cell>
          <cell r="I20">
            <v>52.90589992243139</v>
          </cell>
          <cell r="J20">
            <v>-1340539.21</v>
          </cell>
          <cell r="K20">
            <v>90.46915082697767</v>
          </cell>
          <cell r="L20">
            <v>-737807.9100000001</v>
          </cell>
        </row>
        <row r="21">
          <cell r="B21">
            <v>29964900</v>
          </cell>
          <cell r="C21">
            <v>5513622</v>
          </cell>
          <cell r="D21">
            <v>2108615</v>
          </cell>
          <cell r="G21">
            <v>4772182.34</v>
          </cell>
          <cell r="H21">
            <v>1027124.54</v>
          </cell>
          <cell r="I21">
            <v>48.710861869046745</v>
          </cell>
          <cell r="J21">
            <v>-1081490.46</v>
          </cell>
          <cell r="K21">
            <v>86.55258448983263</v>
          </cell>
          <cell r="L21">
            <v>-741439.6600000001</v>
          </cell>
        </row>
        <row r="22">
          <cell r="B22">
            <v>43454544</v>
          </cell>
          <cell r="C22">
            <v>9529910</v>
          </cell>
          <cell r="D22">
            <v>2782513</v>
          </cell>
          <cell r="G22">
            <v>8119328.7</v>
          </cell>
          <cell r="H22">
            <v>1227663.3600000003</v>
          </cell>
          <cell r="I22">
            <v>44.12066933739394</v>
          </cell>
          <cell r="J22">
            <v>-1554849.6399999997</v>
          </cell>
          <cell r="K22">
            <v>85.19837752927363</v>
          </cell>
          <cell r="L22">
            <v>-1410581.2999999998</v>
          </cell>
        </row>
        <row r="23">
          <cell r="B23">
            <v>22406900</v>
          </cell>
          <cell r="C23">
            <v>4527869</v>
          </cell>
          <cell r="D23">
            <v>1549840</v>
          </cell>
          <cell r="G23">
            <v>4168665.3</v>
          </cell>
          <cell r="H23">
            <v>878963.8699999996</v>
          </cell>
          <cell r="I23">
            <v>56.71320071749339</v>
          </cell>
          <cell r="J23">
            <v>-670876.1300000004</v>
          </cell>
          <cell r="K23">
            <v>92.06682658000926</v>
          </cell>
          <cell r="L23">
            <v>-359203.7000000002</v>
          </cell>
        </row>
        <row r="24">
          <cell r="B24">
            <v>23255939</v>
          </cell>
          <cell r="C24">
            <v>4038944</v>
          </cell>
          <cell r="D24">
            <v>1184703</v>
          </cell>
          <cell r="G24">
            <v>4093076.26</v>
          </cell>
          <cell r="H24">
            <v>695629.7799999998</v>
          </cell>
          <cell r="I24">
            <v>58.71765159706692</v>
          </cell>
          <cell r="J24">
            <v>-489073.2200000002</v>
          </cell>
          <cell r="K24">
            <v>101.34025775054074</v>
          </cell>
          <cell r="L24">
            <v>54132.25999999978</v>
          </cell>
        </row>
        <row r="25">
          <cell r="B25">
            <v>32786400</v>
          </cell>
          <cell r="C25">
            <v>5846479</v>
          </cell>
          <cell r="D25">
            <v>2285360</v>
          </cell>
          <cell r="G25">
            <v>5341745.82</v>
          </cell>
          <cell r="H25">
            <v>1330240.6800000002</v>
          </cell>
          <cell r="I25">
            <v>58.20705184303567</v>
          </cell>
          <cell r="J25">
            <v>-955119.3199999998</v>
          </cell>
          <cell r="K25">
            <v>91.36688629173217</v>
          </cell>
          <cell r="L25">
            <v>-504733.1799999997</v>
          </cell>
        </row>
        <row r="26">
          <cell r="B26">
            <v>21371079</v>
          </cell>
          <cell r="C26">
            <v>4023744</v>
          </cell>
          <cell r="D26">
            <v>1534895</v>
          </cell>
          <cell r="G26">
            <v>3363541.69</v>
          </cell>
          <cell r="H26">
            <v>652001.79</v>
          </cell>
          <cell r="I26">
            <v>42.47859234670776</v>
          </cell>
          <cell r="J26">
            <v>-882893.21</v>
          </cell>
          <cell r="K26">
            <v>83.59233813085524</v>
          </cell>
          <cell r="L26">
            <v>-660202.31</v>
          </cell>
        </row>
        <row r="27">
          <cell r="B27">
            <v>17382250</v>
          </cell>
          <cell r="C27">
            <v>2933047</v>
          </cell>
          <cell r="D27">
            <v>1077549</v>
          </cell>
          <cell r="G27">
            <v>2816287.9</v>
          </cell>
          <cell r="H27">
            <v>636004.1200000001</v>
          </cell>
          <cell r="I27">
            <v>59.02322028975018</v>
          </cell>
          <cell r="J27">
            <v>-441544.8799999999</v>
          </cell>
          <cell r="K27">
            <v>96.01918755478518</v>
          </cell>
          <cell r="L27">
            <v>-116759.1000000001</v>
          </cell>
        </row>
        <row r="28">
          <cell r="B28">
            <v>30804620</v>
          </cell>
          <cell r="C28">
            <v>6005829</v>
          </cell>
          <cell r="D28">
            <v>2299529</v>
          </cell>
          <cell r="G28">
            <v>5484140.26</v>
          </cell>
          <cell r="H28">
            <v>1053966.79</v>
          </cell>
          <cell r="I28">
            <v>45.83402905551529</v>
          </cell>
          <cell r="J28">
            <v>-1245562.21</v>
          </cell>
          <cell r="K28">
            <v>91.31362647854276</v>
          </cell>
          <cell r="L28">
            <v>-521688.7400000002</v>
          </cell>
        </row>
        <row r="29">
          <cell r="B29">
            <v>63497860</v>
          </cell>
          <cell r="C29">
            <v>14393385</v>
          </cell>
          <cell r="D29">
            <v>4142368</v>
          </cell>
          <cell r="G29">
            <v>10876093.05</v>
          </cell>
          <cell r="H29">
            <v>2259891.5</v>
          </cell>
          <cell r="I29">
            <v>54.555546489351016</v>
          </cell>
          <cell r="J29">
            <v>-1882476.5</v>
          </cell>
          <cell r="K29">
            <v>75.56313577382944</v>
          </cell>
          <cell r="L29">
            <v>-3517291.9499999993</v>
          </cell>
        </row>
        <row r="30">
          <cell r="B30">
            <v>26496514</v>
          </cell>
          <cell r="C30">
            <v>4613312</v>
          </cell>
          <cell r="D30">
            <v>1883632</v>
          </cell>
          <cell r="G30">
            <v>4391408.49</v>
          </cell>
          <cell r="H30">
            <v>1072074.5500000003</v>
          </cell>
          <cell r="I30">
            <v>56.91528653155182</v>
          </cell>
          <cell r="J30">
            <v>-811557.4499999997</v>
          </cell>
          <cell r="K30">
            <v>95.18993057482346</v>
          </cell>
          <cell r="L30">
            <v>-221903.50999999978</v>
          </cell>
        </row>
        <row r="31">
          <cell r="B31">
            <v>28476622</v>
          </cell>
          <cell r="C31">
            <v>5030272</v>
          </cell>
          <cell r="D31">
            <v>1769260</v>
          </cell>
          <cell r="G31">
            <v>4397191.55</v>
          </cell>
          <cell r="H31">
            <v>838733.6999999997</v>
          </cell>
          <cell r="I31">
            <v>47.405904163322504</v>
          </cell>
          <cell r="J31">
            <v>-930526.3000000003</v>
          </cell>
          <cell r="K31">
            <v>87.41458811770019</v>
          </cell>
          <cell r="L31">
            <v>-633080.4500000002</v>
          </cell>
        </row>
        <row r="32">
          <cell r="B32">
            <v>9884788</v>
          </cell>
          <cell r="C32">
            <v>1678374</v>
          </cell>
          <cell r="D32">
            <v>596407</v>
          </cell>
          <cell r="G32">
            <v>1607508.16</v>
          </cell>
          <cell r="H32">
            <v>321977.23</v>
          </cell>
          <cell r="I32">
            <v>53.98615878083255</v>
          </cell>
          <cell r="J32">
            <v>-274429.77</v>
          </cell>
          <cell r="K32">
            <v>95.77770866326574</v>
          </cell>
          <cell r="L32">
            <v>-70865.84000000008</v>
          </cell>
        </row>
        <row r="33">
          <cell r="B33">
            <v>25060542</v>
          </cell>
          <cell r="C33">
            <v>5166120</v>
          </cell>
          <cell r="D33">
            <v>1876699</v>
          </cell>
          <cell r="G33">
            <v>4388469.21</v>
          </cell>
          <cell r="H33">
            <v>969091.27</v>
          </cell>
          <cell r="I33">
            <v>51.63807675072029</v>
          </cell>
          <cell r="J33">
            <v>-907607.73</v>
          </cell>
          <cell r="K33">
            <v>84.94710169334046</v>
          </cell>
          <cell r="L33">
            <v>-777650.79</v>
          </cell>
        </row>
        <row r="34">
          <cell r="B34">
            <v>19108400</v>
          </cell>
          <cell r="C34">
            <v>3406950</v>
          </cell>
          <cell r="D34">
            <v>1227240</v>
          </cell>
          <cell r="G34">
            <v>3020073.86</v>
          </cell>
          <cell r="H34">
            <v>616423.1099999999</v>
          </cell>
          <cell r="I34">
            <v>50.22840764642612</v>
          </cell>
          <cell r="J34">
            <v>-610816.8900000001</v>
          </cell>
          <cell r="K34">
            <v>88.64450197390627</v>
          </cell>
          <cell r="L34">
            <v>-386876.14000000013</v>
          </cell>
        </row>
        <row r="35">
          <cell r="B35">
            <v>38718863</v>
          </cell>
          <cell r="C35">
            <v>8554249</v>
          </cell>
          <cell r="D35">
            <v>3223162</v>
          </cell>
          <cell r="G35">
            <v>6449415.77</v>
          </cell>
          <cell r="H35">
            <v>1114416.5899999999</v>
          </cell>
          <cell r="I35">
            <v>34.57525839532732</v>
          </cell>
          <cell r="J35">
            <v>-2108745.41</v>
          </cell>
          <cell r="K35">
            <v>75.39429551325895</v>
          </cell>
          <cell r="L35">
            <v>-2104833.2300000004</v>
          </cell>
        </row>
        <row r="36">
          <cell r="B36">
            <v>4036543380</v>
          </cell>
          <cell r="C36">
            <v>855426539</v>
          </cell>
          <cell r="D36">
            <v>286368328</v>
          </cell>
          <cell r="G36">
            <v>732160359.77</v>
          </cell>
          <cell r="H36">
            <v>149295612.77</v>
          </cell>
          <cell r="I36">
            <v>52.1341217489666</v>
          </cell>
          <cell r="J36">
            <v>-137072715.22999993</v>
          </cell>
          <cell r="K36">
            <v>85.59009177174943</v>
          </cell>
          <cell r="L36">
            <v>-123266179.23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20.03.2013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20.03.2013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березень</v>
      </c>
      <c r="E8" s="20" t="s">
        <v>10</v>
      </c>
      <c r="F8" s="21" t="str">
        <f>'[5]вспомогат'!H8</f>
        <v>за березень</v>
      </c>
      <c r="G8" s="22" t="str">
        <f>'[5]вспомогат'!I8</f>
        <v>за березень</v>
      </c>
      <c r="H8" s="23"/>
      <c r="I8" s="22" t="str">
        <f>'[5]вспомогат'!K8</f>
        <v>за 3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203672044</v>
      </c>
      <c r="D10" s="33">
        <f>'[5]вспомогат'!D10</f>
        <v>62905308</v>
      </c>
      <c r="E10" s="33">
        <f>'[5]вспомогат'!G10</f>
        <v>177122921.57</v>
      </c>
      <c r="F10" s="33">
        <f>'[5]вспомогат'!H10</f>
        <v>36266020.91999999</v>
      </c>
      <c r="G10" s="34">
        <f>'[5]вспомогат'!I10</f>
        <v>57.6517659209299</v>
      </c>
      <c r="H10" s="35">
        <f>'[5]вспомогат'!J10</f>
        <v>-26639287.080000013</v>
      </c>
      <c r="I10" s="36">
        <f>'[5]вспомогат'!K10</f>
        <v>86.96476850303519</v>
      </c>
      <c r="J10" s="37">
        <f>'[5]вспомогат'!L10</f>
        <v>-26549122.430000007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387090400</v>
      </c>
      <c r="D12" s="38">
        <f>'[5]вспомогат'!D11</f>
        <v>129044900</v>
      </c>
      <c r="E12" s="33">
        <f>'[5]вспомогат'!G11</f>
        <v>335005744.99</v>
      </c>
      <c r="F12" s="38">
        <f>'[5]вспомогат'!H11</f>
        <v>68656598.21000001</v>
      </c>
      <c r="G12" s="39">
        <f>'[5]вспомогат'!I11</f>
        <v>53.203650985044746</v>
      </c>
      <c r="H12" s="35">
        <f>'[5]вспомогат'!J11</f>
        <v>-60388301.78999999</v>
      </c>
      <c r="I12" s="36">
        <f>'[5]вспомогат'!K11</f>
        <v>86.54457588976632</v>
      </c>
      <c r="J12" s="37">
        <f>'[5]вспомогат'!L11</f>
        <v>-52084655.00999999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28365897</v>
      </c>
      <c r="D13" s="38">
        <f>'[5]вспомогат'!D12</f>
        <v>9709060</v>
      </c>
      <c r="E13" s="33">
        <f>'[5]вспомогат'!G12</f>
        <v>24775064.54</v>
      </c>
      <c r="F13" s="38">
        <f>'[5]вспомогат'!H12</f>
        <v>4886179.739999998</v>
      </c>
      <c r="G13" s="39">
        <f>'[5]вспомогат'!I12</f>
        <v>50.32598150593361</v>
      </c>
      <c r="H13" s="35">
        <f>'[5]вспомогат'!J12</f>
        <v>-4822880.260000002</v>
      </c>
      <c r="I13" s="36">
        <f>'[5]вспомогат'!K12</f>
        <v>87.34102270765489</v>
      </c>
      <c r="J13" s="37">
        <f>'[5]вспомогат'!L12</f>
        <v>-3590832.460000001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70273855</v>
      </c>
      <c r="D14" s="38">
        <f>'[5]вспомогат'!D13</f>
        <v>27590835</v>
      </c>
      <c r="E14" s="33">
        <f>'[5]вспомогат'!G13</f>
        <v>56110877.84</v>
      </c>
      <c r="F14" s="38">
        <f>'[5]вспомогат'!H13</f>
        <v>10779707.110000007</v>
      </c>
      <c r="G14" s="39">
        <f>'[5]вспомогат'!I13</f>
        <v>39.06988356822114</v>
      </c>
      <c r="H14" s="35">
        <f>'[5]вспомогат'!J13</f>
        <v>-16811127.889999993</v>
      </c>
      <c r="I14" s="36">
        <f>'[5]вспомогат'!K13</f>
        <v>79.84602216571156</v>
      </c>
      <c r="J14" s="37">
        <f>'[5]вспомогат'!L13</f>
        <v>-14162977.159999996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39077000</v>
      </c>
      <c r="D15" s="38">
        <f>'[5]вспомогат'!D14</f>
        <v>13127700</v>
      </c>
      <c r="E15" s="33">
        <f>'[5]вспомогат'!G14</f>
        <v>28083512.72</v>
      </c>
      <c r="F15" s="38">
        <f>'[5]вспомогат'!H14</f>
        <v>6105398.7799999975</v>
      </c>
      <c r="G15" s="39">
        <f>'[5]вспомогат'!I14</f>
        <v>46.50775672813972</v>
      </c>
      <c r="H15" s="35">
        <f>'[5]вспомогат'!J14</f>
        <v>-7022301.2200000025</v>
      </c>
      <c r="I15" s="36">
        <f>'[5]вспомогат'!K14</f>
        <v>71.86711548993013</v>
      </c>
      <c r="J15" s="37">
        <f>'[5]вспомогат'!L14</f>
        <v>-10993487.280000001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5539380</v>
      </c>
      <c r="D16" s="38">
        <f>'[5]вспомогат'!D15</f>
        <v>1858035</v>
      </c>
      <c r="E16" s="33">
        <f>'[5]вспомогат'!G15</f>
        <v>4788468.68</v>
      </c>
      <c r="F16" s="38">
        <f>'[5]вспомогат'!H15</f>
        <v>1056282.7599999998</v>
      </c>
      <c r="G16" s="39">
        <f>'[5]вспомогат'!I15</f>
        <v>56.84945439671479</v>
      </c>
      <c r="H16" s="35">
        <f>'[5]вспомогат'!J15</f>
        <v>-801752.2400000002</v>
      </c>
      <c r="I16" s="36">
        <f>'[5]вспомогат'!K15</f>
        <v>86.4441269600569</v>
      </c>
      <c r="J16" s="37">
        <f>'[5]вспомогат'!L15</f>
        <v>-750911.3200000003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530346532</v>
      </c>
      <c r="D17" s="42">
        <f>SUM(D12:D16)</f>
        <v>181330530</v>
      </c>
      <c r="E17" s="42">
        <f>SUM(E12:E16)</f>
        <v>448763668.77000004</v>
      </c>
      <c r="F17" s="42">
        <f>SUM(F12:F16)</f>
        <v>91484166.60000001</v>
      </c>
      <c r="G17" s="43">
        <f>F17/D17*100</f>
        <v>50.4516071287058</v>
      </c>
      <c r="H17" s="42">
        <f>SUM(H12:H16)</f>
        <v>-89846363.39999999</v>
      </c>
      <c r="I17" s="44">
        <f>E17/C17*100</f>
        <v>84.61706482319376</v>
      </c>
      <c r="J17" s="42">
        <f>SUM(J12:J16)</f>
        <v>-81582863.22999999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4518190</v>
      </c>
      <c r="D18" s="46">
        <f>'[5]вспомогат'!D16</f>
        <v>1652945</v>
      </c>
      <c r="E18" s="45">
        <f>'[5]вспомогат'!G16</f>
        <v>4346426.78</v>
      </c>
      <c r="F18" s="46">
        <f>'[5]вспомогат'!H16</f>
        <v>732732.6100000003</v>
      </c>
      <c r="G18" s="47">
        <f>'[5]вспомогат'!I16</f>
        <v>44.328916570121834</v>
      </c>
      <c r="H18" s="48">
        <f>'[5]вспомогат'!J16</f>
        <v>-920212.3899999997</v>
      </c>
      <c r="I18" s="49">
        <f>'[5]вспомогат'!K16</f>
        <v>96.19840644151752</v>
      </c>
      <c r="J18" s="50">
        <f>'[5]вспомогат'!L16</f>
        <v>-171763.21999999974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18481139</v>
      </c>
      <c r="D19" s="38">
        <f>'[5]вспомогат'!D17</f>
        <v>6046660</v>
      </c>
      <c r="E19" s="33">
        <f>'[5]вспомогат'!G17</f>
        <v>17135817.43</v>
      </c>
      <c r="F19" s="38">
        <f>'[5]вспомогат'!H17</f>
        <v>3697732.09</v>
      </c>
      <c r="G19" s="39">
        <f>'[5]вспомогат'!I17</f>
        <v>61.15329934211614</v>
      </c>
      <c r="H19" s="35">
        <f>'[5]вспомогат'!J17</f>
        <v>-2348927.91</v>
      </c>
      <c r="I19" s="36">
        <f>'[5]вспомогат'!K17</f>
        <v>92.72057003629483</v>
      </c>
      <c r="J19" s="37">
        <f>'[5]вспомогат'!L17</f>
        <v>-1345321.5700000003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1833389</v>
      </c>
      <c r="D20" s="38">
        <f>'[5]вспомогат'!D18</f>
        <v>644393</v>
      </c>
      <c r="E20" s="33">
        <f>'[5]вспомогат'!G18</f>
        <v>1445397.6</v>
      </c>
      <c r="F20" s="38">
        <f>'[5]вспомогат'!H18</f>
        <v>237758.5</v>
      </c>
      <c r="G20" s="39">
        <f>'[5]вспомогат'!I18</f>
        <v>36.89650570381739</v>
      </c>
      <c r="H20" s="35">
        <f>'[5]вспомогат'!J18</f>
        <v>-406634.5</v>
      </c>
      <c r="I20" s="36">
        <f>'[5]вспомогат'!K18</f>
        <v>78.83747529847732</v>
      </c>
      <c r="J20" s="37">
        <f>'[5]вспомогат'!L18</f>
        <v>-387991.3999999999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3571878</v>
      </c>
      <c r="D21" s="38">
        <f>'[5]вспомогат'!D19</f>
        <v>1400208</v>
      </c>
      <c r="E21" s="33">
        <f>'[5]вспомогат'!G19</f>
        <v>3053546.17</v>
      </c>
      <c r="F21" s="38">
        <f>'[5]вспомогат'!H19</f>
        <v>677026.3799999999</v>
      </c>
      <c r="G21" s="39">
        <f>'[5]вспомогат'!I19</f>
        <v>48.35184344040313</v>
      </c>
      <c r="H21" s="35">
        <f>'[5]вспомогат'!J19</f>
        <v>-723181.6200000001</v>
      </c>
      <c r="I21" s="36">
        <f>'[5]вспомогат'!K19</f>
        <v>85.48853488277035</v>
      </c>
      <c r="J21" s="37">
        <f>'[5]вспомогат'!L19</f>
        <v>-518331.8300000001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7741261</v>
      </c>
      <c r="D22" s="38">
        <f>'[5]вспомогат'!D20</f>
        <v>2846512</v>
      </c>
      <c r="E22" s="33">
        <f>'[5]вспомогат'!G20</f>
        <v>7003453.09</v>
      </c>
      <c r="F22" s="38">
        <f>'[5]вспомогат'!H20</f>
        <v>1505972.79</v>
      </c>
      <c r="G22" s="39">
        <f>'[5]вспомогат'!I20</f>
        <v>52.90589992243139</v>
      </c>
      <c r="H22" s="35">
        <f>'[5]вспомогат'!J20</f>
        <v>-1340539.21</v>
      </c>
      <c r="I22" s="36">
        <f>'[5]вспомогат'!K20</f>
        <v>90.46915082697767</v>
      </c>
      <c r="J22" s="37">
        <f>'[5]вспомогат'!L20</f>
        <v>-737807.9100000001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5513622</v>
      </c>
      <c r="D23" s="38">
        <f>'[5]вспомогат'!D21</f>
        <v>2108615</v>
      </c>
      <c r="E23" s="33">
        <f>'[5]вспомогат'!G21</f>
        <v>4772182.34</v>
      </c>
      <c r="F23" s="38">
        <f>'[5]вспомогат'!H21</f>
        <v>1027124.54</v>
      </c>
      <c r="G23" s="39">
        <f>'[5]вспомогат'!I21</f>
        <v>48.710861869046745</v>
      </c>
      <c r="H23" s="35">
        <f>'[5]вспомогат'!J21</f>
        <v>-1081490.46</v>
      </c>
      <c r="I23" s="36">
        <f>'[5]вспомогат'!K21</f>
        <v>86.55258448983263</v>
      </c>
      <c r="J23" s="37">
        <f>'[5]вспомогат'!L21</f>
        <v>-741439.6600000001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9529910</v>
      </c>
      <c r="D24" s="38">
        <f>'[5]вспомогат'!D22</f>
        <v>2782513</v>
      </c>
      <c r="E24" s="33">
        <f>'[5]вспомогат'!G22</f>
        <v>8119328.7</v>
      </c>
      <c r="F24" s="38">
        <f>'[5]вспомогат'!H22</f>
        <v>1227663.3600000003</v>
      </c>
      <c r="G24" s="39">
        <f>'[5]вспомогат'!I22</f>
        <v>44.12066933739394</v>
      </c>
      <c r="H24" s="35">
        <f>'[5]вспомогат'!J22</f>
        <v>-1554849.6399999997</v>
      </c>
      <c r="I24" s="36">
        <f>'[5]вспомогат'!K22</f>
        <v>85.19837752927363</v>
      </c>
      <c r="J24" s="37">
        <f>'[5]вспомогат'!L22</f>
        <v>-1410581.2999999998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4527869</v>
      </c>
      <c r="D25" s="38">
        <f>'[5]вспомогат'!D23</f>
        <v>1549840</v>
      </c>
      <c r="E25" s="33">
        <f>'[5]вспомогат'!G23</f>
        <v>4168665.3</v>
      </c>
      <c r="F25" s="38">
        <f>'[5]вспомогат'!H23</f>
        <v>878963.8699999996</v>
      </c>
      <c r="G25" s="39">
        <f>'[5]вспомогат'!I23</f>
        <v>56.71320071749339</v>
      </c>
      <c r="H25" s="35">
        <f>'[5]вспомогат'!J23</f>
        <v>-670876.1300000004</v>
      </c>
      <c r="I25" s="36">
        <f>'[5]вспомогат'!K23</f>
        <v>92.06682658000926</v>
      </c>
      <c r="J25" s="37">
        <f>'[5]вспомогат'!L23</f>
        <v>-359203.7000000002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4038944</v>
      </c>
      <c r="D26" s="38">
        <f>'[5]вспомогат'!D24</f>
        <v>1184703</v>
      </c>
      <c r="E26" s="33">
        <f>'[5]вспомогат'!G24</f>
        <v>4093076.26</v>
      </c>
      <c r="F26" s="38">
        <f>'[5]вспомогат'!H24</f>
        <v>695629.7799999998</v>
      </c>
      <c r="G26" s="39">
        <f>'[5]вспомогат'!I24</f>
        <v>58.71765159706692</v>
      </c>
      <c r="H26" s="35">
        <f>'[5]вспомогат'!J24</f>
        <v>-489073.2200000002</v>
      </c>
      <c r="I26" s="36">
        <f>'[5]вспомогат'!K24</f>
        <v>101.34025775054074</v>
      </c>
      <c r="J26" s="37">
        <f>'[5]вспомогат'!L24</f>
        <v>54132.25999999978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5846479</v>
      </c>
      <c r="D27" s="38">
        <f>'[5]вспомогат'!D25</f>
        <v>2285360</v>
      </c>
      <c r="E27" s="33">
        <f>'[5]вспомогат'!G25</f>
        <v>5341745.82</v>
      </c>
      <c r="F27" s="38">
        <f>'[5]вспомогат'!H25</f>
        <v>1330240.6800000002</v>
      </c>
      <c r="G27" s="39">
        <f>'[5]вспомогат'!I25</f>
        <v>58.20705184303567</v>
      </c>
      <c r="H27" s="35">
        <f>'[5]вспомогат'!J25</f>
        <v>-955119.3199999998</v>
      </c>
      <c r="I27" s="36">
        <f>'[5]вспомогат'!K25</f>
        <v>91.36688629173217</v>
      </c>
      <c r="J27" s="37">
        <f>'[5]вспомогат'!L25</f>
        <v>-504733.1799999997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4023744</v>
      </c>
      <c r="D28" s="38">
        <f>'[5]вспомогат'!D26</f>
        <v>1534895</v>
      </c>
      <c r="E28" s="33">
        <f>'[5]вспомогат'!G26</f>
        <v>3363541.69</v>
      </c>
      <c r="F28" s="38">
        <f>'[5]вспомогат'!H26</f>
        <v>652001.79</v>
      </c>
      <c r="G28" s="39">
        <f>'[5]вспомогат'!I26</f>
        <v>42.47859234670776</v>
      </c>
      <c r="H28" s="35">
        <f>'[5]вспомогат'!J26</f>
        <v>-882893.21</v>
      </c>
      <c r="I28" s="36">
        <f>'[5]вспомогат'!K26</f>
        <v>83.59233813085524</v>
      </c>
      <c r="J28" s="37">
        <f>'[5]вспомогат'!L26</f>
        <v>-660202.31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2933047</v>
      </c>
      <c r="D29" s="38">
        <f>'[5]вспомогат'!D27</f>
        <v>1077549</v>
      </c>
      <c r="E29" s="33">
        <f>'[5]вспомогат'!G27</f>
        <v>2816287.9</v>
      </c>
      <c r="F29" s="38">
        <f>'[5]вспомогат'!H27</f>
        <v>636004.1200000001</v>
      </c>
      <c r="G29" s="39">
        <f>'[5]вспомогат'!I27</f>
        <v>59.02322028975018</v>
      </c>
      <c r="H29" s="35">
        <f>'[5]вспомогат'!J27</f>
        <v>-441544.8799999999</v>
      </c>
      <c r="I29" s="36">
        <f>'[5]вспомогат'!K27</f>
        <v>96.01918755478518</v>
      </c>
      <c r="J29" s="37">
        <f>'[5]вспомогат'!L27</f>
        <v>-116759.1000000001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6005829</v>
      </c>
      <c r="D30" s="38">
        <f>'[5]вспомогат'!D28</f>
        <v>2299529</v>
      </c>
      <c r="E30" s="33">
        <f>'[5]вспомогат'!G28</f>
        <v>5484140.26</v>
      </c>
      <c r="F30" s="38">
        <f>'[5]вспомогат'!H28</f>
        <v>1053966.79</v>
      </c>
      <c r="G30" s="39">
        <f>'[5]вспомогат'!I28</f>
        <v>45.83402905551529</v>
      </c>
      <c r="H30" s="35">
        <f>'[5]вспомогат'!J28</f>
        <v>-1245562.21</v>
      </c>
      <c r="I30" s="36">
        <f>'[5]вспомогат'!K28</f>
        <v>91.31362647854276</v>
      </c>
      <c r="J30" s="37">
        <f>'[5]вспомогат'!L28</f>
        <v>-521688.7400000002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14393385</v>
      </c>
      <c r="D31" s="38">
        <f>'[5]вспомогат'!D29</f>
        <v>4142368</v>
      </c>
      <c r="E31" s="33">
        <f>'[5]вспомогат'!G29</f>
        <v>10876093.05</v>
      </c>
      <c r="F31" s="38">
        <f>'[5]вспомогат'!H29</f>
        <v>2259891.5</v>
      </c>
      <c r="G31" s="39">
        <f>'[5]вспомогат'!I29</f>
        <v>54.555546489351016</v>
      </c>
      <c r="H31" s="35">
        <f>'[5]вспомогат'!J29</f>
        <v>-1882476.5</v>
      </c>
      <c r="I31" s="36">
        <f>'[5]вспомогат'!K29</f>
        <v>75.56313577382944</v>
      </c>
      <c r="J31" s="37">
        <f>'[5]вспомогат'!L29</f>
        <v>-3517291.9499999993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4613312</v>
      </c>
      <c r="D32" s="38">
        <f>'[5]вспомогат'!D30</f>
        <v>1883632</v>
      </c>
      <c r="E32" s="33">
        <f>'[5]вспомогат'!G30</f>
        <v>4391408.49</v>
      </c>
      <c r="F32" s="38">
        <f>'[5]вспомогат'!H30</f>
        <v>1072074.5500000003</v>
      </c>
      <c r="G32" s="39">
        <f>'[5]вспомогат'!I30</f>
        <v>56.91528653155182</v>
      </c>
      <c r="H32" s="35">
        <f>'[5]вспомогат'!J30</f>
        <v>-811557.4499999997</v>
      </c>
      <c r="I32" s="36">
        <f>'[5]вспомогат'!K30</f>
        <v>95.18993057482346</v>
      </c>
      <c r="J32" s="37">
        <f>'[5]вспомогат'!L30</f>
        <v>-221903.50999999978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5030272</v>
      </c>
      <c r="D33" s="38">
        <f>'[5]вспомогат'!D31</f>
        <v>1769260</v>
      </c>
      <c r="E33" s="33">
        <f>'[5]вспомогат'!G31</f>
        <v>4397191.55</v>
      </c>
      <c r="F33" s="38">
        <f>'[5]вспомогат'!H31</f>
        <v>838733.6999999997</v>
      </c>
      <c r="G33" s="39">
        <f>'[5]вспомогат'!I31</f>
        <v>47.405904163322504</v>
      </c>
      <c r="H33" s="35">
        <f>'[5]вспомогат'!J31</f>
        <v>-930526.3000000003</v>
      </c>
      <c r="I33" s="36">
        <f>'[5]вспомогат'!K31</f>
        <v>87.41458811770019</v>
      </c>
      <c r="J33" s="37">
        <f>'[5]вспомогат'!L31</f>
        <v>-633080.4500000002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1678374</v>
      </c>
      <c r="D34" s="38">
        <f>'[5]вспомогат'!D32</f>
        <v>596407</v>
      </c>
      <c r="E34" s="33">
        <f>'[5]вспомогат'!G32</f>
        <v>1607508.16</v>
      </c>
      <c r="F34" s="38">
        <f>'[5]вспомогат'!H32</f>
        <v>321977.23</v>
      </c>
      <c r="G34" s="39">
        <f>'[5]вспомогат'!I32</f>
        <v>53.98615878083255</v>
      </c>
      <c r="H34" s="35">
        <f>'[5]вспомогат'!J32</f>
        <v>-274429.77</v>
      </c>
      <c r="I34" s="36">
        <f>'[5]вспомогат'!K32</f>
        <v>95.77770866326574</v>
      </c>
      <c r="J34" s="37">
        <f>'[5]вспомогат'!L32</f>
        <v>-70865.84000000008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5166120</v>
      </c>
      <c r="D35" s="38">
        <f>'[5]вспомогат'!D33</f>
        <v>1876699</v>
      </c>
      <c r="E35" s="33">
        <f>'[5]вспомогат'!G33</f>
        <v>4388469.21</v>
      </c>
      <c r="F35" s="38">
        <f>'[5]вспомогат'!H33</f>
        <v>969091.27</v>
      </c>
      <c r="G35" s="39">
        <f>'[5]вспомогат'!I33</f>
        <v>51.63807675072029</v>
      </c>
      <c r="H35" s="35">
        <f>'[5]вспомогат'!J33</f>
        <v>-907607.73</v>
      </c>
      <c r="I35" s="36">
        <f>'[5]вспомогат'!K33</f>
        <v>84.94710169334046</v>
      </c>
      <c r="J35" s="37">
        <f>'[5]вспомогат'!L33</f>
        <v>-777650.79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3406950</v>
      </c>
      <c r="D36" s="38">
        <f>'[5]вспомогат'!D34</f>
        <v>1227240</v>
      </c>
      <c r="E36" s="33">
        <f>'[5]вспомогат'!G34</f>
        <v>3020073.86</v>
      </c>
      <c r="F36" s="38">
        <f>'[5]вспомогат'!H34</f>
        <v>616423.1099999999</v>
      </c>
      <c r="G36" s="39">
        <f>'[5]вспомогат'!I34</f>
        <v>50.22840764642612</v>
      </c>
      <c r="H36" s="35">
        <f>'[5]вспомогат'!J34</f>
        <v>-610816.8900000001</v>
      </c>
      <c r="I36" s="36">
        <f>'[5]вспомогат'!K34</f>
        <v>88.64450197390627</v>
      </c>
      <c r="J36" s="37">
        <f>'[5]вспомогат'!L34</f>
        <v>-386876.14000000013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8554249</v>
      </c>
      <c r="D37" s="38">
        <f>'[5]вспомогат'!D35</f>
        <v>3223162</v>
      </c>
      <c r="E37" s="33">
        <f>'[5]вспомогат'!G35</f>
        <v>6449415.77</v>
      </c>
      <c r="F37" s="38">
        <f>'[5]вспомогат'!H35</f>
        <v>1114416.5899999999</v>
      </c>
      <c r="G37" s="39">
        <f>'[5]вспомогат'!I35</f>
        <v>34.57525839532732</v>
      </c>
      <c r="H37" s="35">
        <f>'[5]вспомогат'!J35</f>
        <v>-2108745.41</v>
      </c>
      <c r="I37" s="36">
        <f>'[5]вспомогат'!K35</f>
        <v>75.39429551325895</v>
      </c>
      <c r="J37" s="37">
        <f>'[5]вспомогат'!L35</f>
        <v>-2104833.2300000004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121407963</v>
      </c>
      <c r="D38" s="42">
        <f>SUM(D18:D37)</f>
        <v>42132490</v>
      </c>
      <c r="E38" s="42">
        <f>SUM(E18:E37)</f>
        <v>106273769.42999998</v>
      </c>
      <c r="F38" s="42">
        <f>SUM(F18:F37)</f>
        <v>21545425.249999996</v>
      </c>
      <c r="G38" s="43">
        <f>F38/D38*100</f>
        <v>51.137317661500646</v>
      </c>
      <c r="H38" s="42">
        <f>SUM(H18:H37)</f>
        <v>-20587064.75</v>
      </c>
      <c r="I38" s="44">
        <f>E38/C38*100</f>
        <v>87.53443085936627</v>
      </c>
      <c r="J38" s="42">
        <f>SUM(J18:J37)</f>
        <v>-15134193.57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855426539</v>
      </c>
      <c r="D39" s="53">
        <f>'[5]вспомогат'!D36</f>
        <v>286368328</v>
      </c>
      <c r="E39" s="53">
        <f>'[5]вспомогат'!G36</f>
        <v>732160359.77</v>
      </c>
      <c r="F39" s="53">
        <f>'[5]вспомогат'!H36</f>
        <v>149295612.77</v>
      </c>
      <c r="G39" s="54">
        <f>'[5]вспомогат'!I36</f>
        <v>52.1341217489666</v>
      </c>
      <c r="H39" s="53">
        <f>'[5]вспомогат'!J36</f>
        <v>-137072715.22999993</v>
      </c>
      <c r="I39" s="54">
        <f>'[5]вспомогат'!K36</f>
        <v>85.59009177174943</v>
      </c>
      <c r="J39" s="53">
        <f>'[5]вспомогат'!L36</f>
        <v>-123266179.23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20.03.2013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2013-03-21T07:26:36Z</dcterms:created>
  <dcterms:modified xsi:type="dcterms:W3CDTF">2013-03-21T07:28:12Z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