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<sst xmlns="http://schemas.openxmlformats.org/spreadsheetml/2006/main" count="47" uniqueCount="42">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</sst>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);\-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0.0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_-* #,##0.00\ _р_._-;\-* #,##0.00\ _р_._-;_-* &quot;-&quot;??\ _р_._-;_-@_-"/>
    <numFmt numFmtId="200" formatCode="\$#.00"/>
    <numFmt numFmtId="201" formatCode="#.00"/>
    <numFmt numFmtId="202" formatCode="%#.00"/>
    <numFmt numFmtId="203" formatCode="#."/>
    <numFmt numFmtId="204" formatCode="#,##0.000"/>
    <numFmt numFmtId="205" formatCode="_-&quot;грн.&quot;* #,##0_-;\-&quot;грн.&quot;* #,##0_-;_-&quot;грн.&quot;* &quot;-&quot;_-;_-@_-"/>
    <numFmt numFmtId="206" formatCode="_-* #,##0_-;\-* #,##0_-;_-* &quot;-&quot;_-;_-@_-"/>
    <numFmt numFmtId="207" formatCode="_-&quot;грн.&quot;* #,##0.00_-;\-&quot;грн.&quot;* #,##0.00_-;_-&quot;грн.&quot;* &quot;-&quot;??_-;_-@_-"/>
    <numFmt numFmtId="208" formatCode="_-* #,##0.00_-;\-* #,##0.00_-;_-* &quot;-&quot;??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#,##0\ &quot;р.&quot;;[Red]\-#,##0\ &quot;р.&quot;"/>
    <numFmt numFmtId="213" formatCode="#,##0\ _г_р_н_."/>
    <numFmt numFmtId="214" formatCode="#,##0.0\ _р_."/>
    <numFmt numFmtId="215" formatCode="#,##0\ _р_."/>
    <numFmt numFmtId="216" formatCode="_-* #,##0.0\ _г_р_н_._-;\-* #,##0.0\ _г_р_н_._-;_-* &quot;-&quot;??\ _г_р_н_._-;_-@_-"/>
    <numFmt numFmtId="217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200" fontId="3" fillId="0" borderId="0">
      <alignment/>
      <protection locked="0"/>
    </xf>
    <xf numFmtId="0" fontId="3" fillId="0" borderId="0">
      <alignment/>
      <protection locked="0"/>
    </xf>
    <xf numFmtId="203" fontId="4" fillId="0" borderId="0">
      <alignment/>
      <protection locked="0"/>
    </xf>
    <xf numFmtId="203" fontId="4" fillId="0" borderId="0">
      <alignment/>
      <protection locked="0"/>
    </xf>
    <xf numFmtId="203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2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0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72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79" fontId="20" fillId="0" borderId="0" xfId="0" applyNumberFormat="1" applyFont="1" applyFill="1" applyBorder="1" applyAlignment="1" applyProtection="1">
      <alignment horizontal="right"/>
      <protection/>
    </xf>
    <xf numFmtId="172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79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72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0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403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14.03.2013</v>
          </cell>
        </row>
        <row r="6">
          <cell r="G6" t="str">
            <v>Фактично надійшло на 14.03.2013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931893880</v>
          </cell>
          <cell r="C10">
            <v>203672044</v>
          </cell>
          <cell r="D10">
            <v>62905308</v>
          </cell>
          <cell r="G10">
            <v>168868863.41</v>
          </cell>
          <cell r="H10">
            <v>28011962.75999999</v>
          </cell>
          <cell r="I10">
            <v>44.53036421028253</v>
          </cell>
          <cell r="J10">
            <v>-34893345.24000001</v>
          </cell>
          <cell r="K10">
            <v>82.91214645540651</v>
          </cell>
          <cell r="L10">
            <v>-34803180.59</v>
          </cell>
        </row>
        <row r="11">
          <cell r="B11">
            <v>1874282300</v>
          </cell>
          <cell r="C11">
            <v>387090400</v>
          </cell>
          <cell r="D11">
            <v>129044900</v>
          </cell>
          <cell r="G11">
            <v>318912592.39</v>
          </cell>
          <cell r="H11">
            <v>52563445.609999985</v>
          </cell>
          <cell r="I11">
            <v>40.73267956346976</v>
          </cell>
          <cell r="J11">
            <v>-76481454.39000002</v>
          </cell>
          <cell r="K11">
            <v>82.38710967515598</v>
          </cell>
          <cell r="L11">
            <v>-68177807.61000001</v>
          </cell>
        </row>
        <row r="12">
          <cell r="B12">
            <v>145415530</v>
          </cell>
          <cell r="C12">
            <v>28365897</v>
          </cell>
          <cell r="D12">
            <v>9709060</v>
          </cell>
          <cell r="G12">
            <v>22889653.22</v>
          </cell>
          <cell r="H12">
            <v>3000768.419999998</v>
          </cell>
          <cell r="I12">
            <v>30.906889235415147</v>
          </cell>
          <cell r="J12">
            <v>-6708291.580000002</v>
          </cell>
          <cell r="K12">
            <v>80.69426896671027</v>
          </cell>
          <cell r="L12">
            <v>-5476243.780000001</v>
          </cell>
        </row>
        <row r="13">
          <cell r="B13">
            <v>267787710</v>
          </cell>
          <cell r="C13">
            <v>70273855</v>
          </cell>
          <cell r="D13">
            <v>27590835</v>
          </cell>
          <cell r="G13">
            <v>55183127.78</v>
          </cell>
          <cell r="H13">
            <v>9851957.050000004</v>
          </cell>
          <cell r="I13">
            <v>35.707353728149236</v>
          </cell>
          <cell r="J13">
            <v>-17738877.949999996</v>
          </cell>
          <cell r="K13">
            <v>78.52582981252417</v>
          </cell>
          <cell r="L13">
            <v>-15090727.219999999</v>
          </cell>
        </row>
        <row r="14">
          <cell r="B14">
            <v>162592400</v>
          </cell>
          <cell r="C14">
            <v>39077000</v>
          </cell>
          <cell r="D14">
            <v>13127700</v>
          </cell>
          <cell r="G14">
            <v>26233361.57</v>
          </cell>
          <cell r="H14">
            <v>4255247.629999999</v>
          </cell>
          <cell r="I14">
            <v>32.414266246181725</v>
          </cell>
          <cell r="J14">
            <v>-8872452.370000001</v>
          </cell>
          <cell r="K14">
            <v>67.1324860403818</v>
          </cell>
          <cell r="L14">
            <v>-12843638.43</v>
          </cell>
        </row>
        <row r="15">
          <cell r="B15">
            <v>26918300</v>
          </cell>
          <cell r="C15">
            <v>5539380</v>
          </cell>
          <cell r="D15">
            <v>1858035</v>
          </cell>
          <cell r="G15">
            <v>4487224.08</v>
          </cell>
          <cell r="H15">
            <v>755038.1600000001</v>
          </cell>
          <cell r="I15">
            <v>40.63637983138101</v>
          </cell>
          <cell r="J15">
            <v>-1102996.8399999999</v>
          </cell>
          <cell r="K15">
            <v>81.00589018987685</v>
          </cell>
          <cell r="L15">
            <v>-1052155.92</v>
          </cell>
        </row>
        <row r="16">
          <cell r="B16">
            <v>26323404</v>
          </cell>
          <cell r="C16">
            <v>4518190</v>
          </cell>
          <cell r="D16">
            <v>1652945</v>
          </cell>
          <cell r="G16">
            <v>4032855.82</v>
          </cell>
          <cell r="H16">
            <v>419161.6499999999</v>
          </cell>
          <cell r="I16">
            <v>25.358475327370233</v>
          </cell>
          <cell r="J16">
            <v>-1233783.35</v>
          </cell>
          <cell r="K16">
            <v>89.25821667526155</v>
          </cell>
          <cell r="L16">
            <v>-485334.18000000017</v>
          </cell>
        </row>
        <row r="17">
          <cell r="B17">
            <v>94207870</v>
          </cell>
          <cell r="C17">
            <v>18481139</v>
          </cell>
          <cell r="D17">
            <v>6046660</v>
          </cell>
          <cell r="G17">
            <v>16417942.55</v>
          </cell>
          <cell r="H17">
            <v>2979857.210000001</v>
          </cell>
          <cell r="I17">
            <v>49.281044576675406</v>
          </cell>
          <cell r="J17">
            <v>-3066802.789999999</v>
          </cell>
          <cell r="K17">
            <v>88.83620511701146</v>
          </cell>
          <cell r="L17">
            <v>-2063196.4499999993</v>
          </cell>
        </row>
        <row r="18">
          <cell r="B18">
            <v>9123975</v>
          </cell>
          <cell r="C18">
            <v>1833389</v>
          </cell>
          <cell r="D18">
            <v>644393</v>
          </cell>
          <cell r="G18">
            <v>1402058.53</v>
          </cell>
          <cell r="H18">
            <v>194419.42999999993</v>
          </cell>
          <cell r="I18">
            <v>30.17094071475015</v>
          </cell>
          <cell r="J18">
            <v>-449973.57000000007</v>
          </cell>
          <cell r="K18">
            <v>76.47359780166674</v>
          </cell>
          <cell r="L18">
            <v>-431330.47</v>
          </cell>
        </row>
        <row r="19">
          <cell r="B19">
            <v>20633455</v>
          </cell>
          <cell r="C19">
            <v>3571878</v>
          </cell>
          <cell r="D19">
            <v>1400208</v>
          </cell>
          <cell r="G19">
            <v>2818023.65</v>
          </cell>
          <cell r="H19">
            <v>441503.85999999987</v>
          </cell>
          <cell r="I19">
            <v>31.53130534891958</v>
          </cell>
          <cell r="J19">
            <v>-958704.1400000001</v>
          </cell>
          <cell r="K19">
            <v>78.89473408666254</v>
          </cell>
          <cell r="L19">
            <v>-753854.3500000001</v>
          </cell>
        </row>
        <row r="20">
          <cell r="B20">
            <v>44694335</v>
          </cell>
          <cell r="C20">
            <v>7741261</v>
          </cell>
          <cell r="D20">
            <v>2846512</v>
          </cell>
          <cell r="G20">
            <v>6457642.49</v>
          </cell>
          <cell r="H20">
            <v>960162.1900000004</v>
          </cell>
          <cell r="I20">
            <v>33.73118363808059</v>
          </cell>
          <cell r="J20">
            <v>-1886349.8099999996</v>
          </cell>
          <cell r="K20">
            <v>83.41848298358627</v>
          </cell>
          <cell r="L20">
            <v>-1283618.5099999998</v>
          </cell>
        </row>
        <row r="21">
          <cell r="B21">
            <v>29964900</v>
          </cell>
          <cell r="C21">
            <v>5513622</v>
          </cell>
          <cell r="D21">
            <v>2108615</v>
          </cell>
          <cell r="G21">
            <v>4466915.55</v>
          </cell>
          <cell r="H21">
            <v>721857.75</v>
          </cell>
          <cell r="I21">
            <v>34.233738733718575</v>
          </cell>
          <cell r="J21">
            <v>-1386757.25</v>
          </cell>
          <cell r="K21">
            <v>81.0159918471016</v>
          </cell>
          <cell r="L21">
            <v>-1046706.4500000002</v>
          </cell>
        </row>
        <row r="22">
          <cell r="B22">
            <v>43454544</v>
          </cell>
          <cell r="C22">
            <v>9529910</v>
          </cell>
          <cell r="D22">
            <v>2782513</v>
          </cell>
          <cell r="G22">
            <v>7696330.7</v>
          </cell>
          <cell r="H22">
            <v>804665.3600000003</v>
          </cell>
          <cell r="I22">
            <v>28.91865590565077</v>
          </cell>
          <cell r="J22">
            <v>-1977847.6399999997</v>
          </cell>
          <cell r="K22">
            <v>80.7597416974557</v>
          </cell>
          <cell r="L22">
            <v>-1833579.2999999998</v>
          </cell>
        </row>
        <row r="23">
          <cell r="B23">
            <v>22406900</v>
          </cell>
          <cell r="C23">
            <v>4527869</v>
          </cell>
          <cell r="D23">
            <v>1549840</v>
          </cell>
          <cell r="G23">
            <v>3785262.55</v>
          </cell>
          <cell r="H23">
            <v>495561.11999999965</v>
          </cell>
          <cell r="I23">
            <v>31.9749858049863</v>
          </cell>
          <cell r="J23">
            <v>-1054278.8800000004</v>
          </cell>
          <cell r="K23">
            <v>83.59920638163338</v>
          </cell>
          <cell r="L23">
            <v>-742606.4500000002</v>
          </cell>
        </row>
        <row r="24">
          <cell r="B24">
            <v>23255939</v>
          </cell>
          <cell r="C24">
            <v>4038944</v>
          </cell>
          <cell r="D24">
            <v>1184703</v>
          </cell>
          <cell r="G24">
            <v>3931112.66</v>
          </cell>
          <cell r="H24">
            <v>533666.1800000002</v>
          </cell>
          <cell r="I24">
            <v>45.04641078818912</v>
          </cell>
          <cell r="J24">
            <v>-651036.8199999998</v>
          </cell>
          <cell r="K24">
            <v>97.33020957953367</v>
          </cell>
          <cell r="L24">
            <v>-107831.33999999985</v>
          </cell>
        </row>
        <row r="25">
          <cell r="B25">
            <v>32786400</v>
          </cell>
          <cell r="C25">
            <v>5846479</v>
          </cell>
          <cell r="D25">
            <v>2285360</v>
          </cell>
          <cell r="G25">
            <v>4794020.99</v>
          </cell>
          <cell r="H25">
            <v>782515.8500000001</v>
          </cell>
          <cell r="I25">
            <v>34.240375695732844</v>
          </cell>
          <cell r="J25">
            <v>-1502844.15</v>
          </cell>
          <cell r="K25">
            <v>81.99842999521593</v>
          </cell>
          <cell r="L25">
            <v>-1052458.0099999998</v>
          </cell>
        </row>
        <row r="26">
          <cell r="B26">
            <v>21371079</v>
          </cell>
          <cell r="C26">
            <v>4023744</v>
          </cell>
          <cell r="D26">
            <v>1534895</v>
          </cell>
          <cell r="G26">
            <v>3086857.68</v>
          </cell>
          <cell r="H26">
            <v>375317.78000000026</v>
          </cell>
          <cell r="I26">
            <v>24.452342342635834</v>
          </cell>
          <cell r="J26">
            <v>-1159577.2199999997</v>
          </cell>
          <cell r="K26">
            <v>76.71605549458415</v>
          </cell>
          <cell r="L26">
            <v>-936886.3199999998</v>
          </cell>
        </row>
        <row r="27">
          <cell r="B27">
            <v>17382250</v>
          </cell>
          <cell r="C27">
            <v>2933047</v>
          </cell>
          <cell r="D27">
            <v>1077549</v>
          </cell>
          <cell r="G27">
            <v>2606346.22</v>
          </cell>
          <cell r="H27">
            <v>426062.4400000004</v>
          </cell>
          <cell r="I27">
            <v>39.539959667727445</v>
          </cell>
          <cell r="J27">
            <v>-651486.5599999996</v>
          </cell>
          <cell r="K27">
            <v>88.86138612848686</v>
          </cell>
          <cell r="L27">
            <v>-326700.7799999998</v>
          </cell>
        </row>
        <row r="28">
          <cell r="B28">
            <v>30804620</v>
          </cell>
          <cell r="C28">
            <v>6005829</v>
          </cell>
          <cell r="D28">
            <v>2299529</v>
          </cell>
          <cell r="G28">
            <v>5114955.71</v>
          </cell>
          <cell r="H28">
            <v>684782.2400000002</v>
          </cell>
          <cell r="I28">
            <v>29.779239139841255</v>
          </cell>
          <cell r="J28">
            <v>-1614746.7599999998</v>
          </cell>
          <cell r="K28">
            <v>85.16652255666953</v>
          </cell>
          <cell r="L28">
            <v>-890873.29</v>
          </cell>
        </row>
        <row r="29">
          <cell r="B29">
            <v>63497860</v>
          </cell>
          <cell r="C29">
            <v>14393385</v>
          </cell>
          <cell r="D29">
            <v>4142368</v>
          </cell>
          <cell r="G29">
            <v>10258258.22</v>
          </cell>
          <cell r="H29">
            <v>1642056.67</v>
          </cell>
          <cell r="I29">
            <v>39.64053097165679</v>
          </cell>
          <cell r="J29">
            <v>-2500311.33</v>
          </cell>
          <cell r="K29">
            <v>71.27064425776148</v>
          </cell>
          <cell r="L29">
            <v>-4135126.7799999993</v>
          </cell>
        </row>
        <row r="30">
          <cell r="B30">
            <v>26496514</v>
          </cell>
          <cell r="C30">
            <v>4613312</v>
          </cell>
          <cell r="D30">
            <v>1883632</v>
          </cell>
          <cell r="G30">
            <v>3822848.09</v>
          </cell>
          <cell r="H30">
            <v>503514.1499999999</v>
          </cell>
          <cell r="I30">
            <v>26.731025486931625</v>
          </cell>
          <cell r="J30">
            <v>-1380117.85</v>
          </cell>
          <cell r="K30">
            <v>82.86558745647379</v>
          </cell>
          <cell r="L30">
            <v>-790463.9100000001</v>
          </cell>
        </row>
        <row r="31">
          <cell r="B31">
            <v>28476622</v>
          </cell>
          <cell r="C31">
            <v>5030272</v>
          </cell>
          <cell r="D31">
            <v>1769260</v>
          </cell>
          <cell r="G31">
            <v>4104225.47</v>
          </cell>
          <cell r="H31">
            <v>545767.6200000001</v>
          </cell>
          <cell r="I31">
            <v>30.847225393667415</v>
          </cell>
          <cell r="J31">
            <v>-1223492.38</v>
          </cell>
          <cell r="K31">
            <v>81.59052770903841</v>
          </cell>
          <cell r="L31">
            <v>-926046.5299999998</v>
          </cell>
        </row>
        <row r="32">
          <cell r="B32">
            <v>9884788</v>
          </cell>
          <cell r="C32">
            <v>1678374</v>
          </cell>
          <cell r="D32">
            <v>596407</v>
          </cell>
          <cell r="G32">
            <v>1533572.71</v>
          </cell>
          <cell r="H32">
            <v>248041.78000000003</v>
          </cell>
          <cell r="I32">
            <v>41.58934754286922</v>
          </cell>
          <cell r="J32">
            <v>-348365.22</v>
          </cell>
          <cell r="K32">
            <v>91.37252543235299</v>
          </cell>
          <cell r="L32">
            <v>-144801.29000000004</v>
          </cell>
        </row>
        <row r="33">
          <cell r="B33">
            <v>25060542</v>
          </cell>
          <cell r="C33">
            <v>5166120</v>
          </cell>
          <cell r="D33">
            <v>1876699</v>
          </cell>
          <cell r="G33">
            <v>4126732.24</v>
          </cell>
          <cell r="H33">
            <v>707354.3000000003</v>
          </cell>
          <cell r="I33">
            <v>37.69140922438815</v>
          </cell>
          <cell r="J33">
            <v>-1169344.6999999997</v>
          </cell>
          <cell r="K33">
            <v>79.88068879545965</v>
          </cell>
          <cell r="L33">
            <v>-1039387.7599999998</v>
          </cell>
        </row>
        <row r="34">
          <cell r="B34">
            <v>19108400</v>
          </cell>
          <cell r="C34">
            <v>3406950</v>
          </cell>
          <cell r="D34">
            <v>1227240</v>
          </cell>
          <cell r="G34">
            <v>2861753.29</v>
          </cell>
          <cell r="H34">
            <v>458102.54000000004</v>
          </cell>
          <cell r="I34">
            <v>37.327869039470684</v>
          </cell>
          <cell r="J34">
            <v>-769137.46</v>
          </cell>
          <cell r="K34">
            <v>83.99751361188159</v>
          </cell>
          <cell r="L34">
            <v>-545196.71</v>
          </cell>
        </row>
        <row r="35">
          <cell r="B35">
            <v>38718863</v>
          </cell>
          <cell r="C35">
            <v>8554249</v>
          </cell>
          <cell r="D35">
            <v>3223162</v>
          </cell>
          <cell r="G35">
            <v>6090227.16</v>
          </cell>
          <cell r="H35">
            <v>755227.9800000004</v>
          </cell>
          <cell r="I35">
            <v>23.431275871333813</v>
          </cell>
          <cell r="J35">
            <v>-2467934.0199999996</v>
          </cell>
          <cell r="K35">
            <v>71.19534584508821</v>
          </cell>
          <cell r="L35">
            <v>-2464021.84</v>
          </cell>
        </row>
        <row r="36">
          <cell r="B36">
            <v>4036543380</v>
          </cell>
          <cell r="C36">
            <v>855426539</v>
          </cell>
          <cell r="D36">
            <v>286368328</v>
          </cell>
          <cell r="G36">
            <v>695982764.73</v>
          </cell>
          <cell r="H36">
            <v>113118017.73</v>
          </cell>
          <cell r="I36">
            <v>39.500882838551895</v>
          </cell>
          <cell r="J36">
            <v>-173250310.26999998</v>
          </cell>
          <cell r="K36">
            <v>81.36090394665672</v>
          </cell>
          <cell r="L36">
            <v>-159443774.26999995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9" sqref="A3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14.03.2013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14.03.2013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20" t="s">
        <v>10</v>
      </c>
      <c r="F8" s="21" t="str">
        <f>'[5]вспомогат'!H8</f>
        <v>за березень</v>
      </c>
      <c r="G8" s="22" t="str">
        <f>'[5]вспомогат'!I8</f>
        <v>за березень</v>
      </c>
      <c r="H8" s="23"/>
      <c r="I8" s="22" t="str">
        <f>'[5]вспомогат'!K8</f>
        <v>за 3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203672044</v>
      </c>
      <c r="D10" s="33">
        <f>'[5]вспомогат'!D10</f>
        <v>62905308</v>
      </c>
      <c r="E10" s="33">
        <f>'[5]вспомогат'!G10</f>
        <v>168868863.41</v>
      </c>
      <c r="F10" s="33">
        <f>'[5]вспомогат'!H10</f>
        <v>28011962.75999999</v>
      </c>
      <c r="G10" s="34">
        <f>'[5]вспомогат'!I10</f>
        <v>44.53036421028253</v>
      </c>
      <c r="H10" s="35">
        <f>'[5]вспомогат'!J10</f>
        <v>-34893345.24000001</v>
      </c>
      <c r="I10" s="36">
        <f>'[5]вспомогат'!K10</f>
        <v>82.91214645540651</v>
      </c>
      <c r="J10" s="37">
        <f>'[5]вспомогат'!L10</f>
        <v>-34803180.59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387090400</v>
      </c>
      <c r="D12" s="38">
        <f>'[5]вспомогат'!D11</f>
        <v>129044900</v>
      </c>
      <c r="E12" s="33">
        <f>'[5]вспомогат'!G11</f>
        <v>318912592.39</v>
      </c>
      <c r="F12" s="38">
        <f>'[5]вспомогат'!H11</f>
        <v>52563445.609999985</v>
      </c>
      <c r="G12" s="39">
        <f>'[5]вспомогат'!I11</f>
        <v>40.73267956346976</v>
      </c>
      <c r="H12" s="35">
        <f>'[5]вспомогат'!J11</f>
        <v>-76481454.39000002</v>
      </c>
      <c r="I12" s="36">
        <f>'[5]вспомогат'!K11</f>
        <v>82.38710967515598</v>
      </c>
      <c r="J12" s="37">
        <f>'[5]вспомогат'!L11</f>
        <v>-68177807.61000001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28365897</v>
      </c>
      <c r="D13" s="38">
        <f>'[5]вспомогат'!D12</f>
        <v>9709060</v>
      </c>
      <c r="E13" s="33">
        <f>'[5]вспомогат'!G12</f>
        <v>22889653.22</v>
      </c>
      <c r="F13" s="38">
        <f>'[5]вспомогат'!H12</f>
        <v>3000768.419999998</v>
      </c>
      <c r="G13" s="39">
        <f>'[5]вспомогат'!I12</f>
        <v>30.906889235415147</v>
      </c>
      <c r="H13" s="35">
        <f>'[5]вспомогат'!J12</f>
        <v>-6708291.580000002</v>
      </c>
      <c r="I13" s="36">
        <f>'[5]вспомогат'!K12</f>
        <v>80.69426896671027</v>
      </c>
      <c r="J13" s="37">
        <f>'[5]вспомогат'!L12</f>
        <v>-5476243.780000001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70273855</v>
      </c>
      <c r="D14" s="38">
        <f>'[5]вспомогат'!D13</f>
        <v>27590835</v>
      </c>
      <c r="E14" s="33">
        <f>'[5]вспомогат'!G13</f>
        <v>55183127.78</v>
      </c>
      <c r="F14" s="38">
        <f>'[5]вспомогат'!H13</f>
        <v>9851957.050000004</v>
      </c>
      <c r="G14" s="39">
        <f>'[5]вспомогат'!I13</f>
        <v>35.707353728149236</v>
      </c>
      <c r="H14" s="35">
        <f>'[5]вспомогат'!J13</f>
        <v>-17738877.949999996</v>
      </c>
      <c r="I14" s="36">
        <f>'[5]вспомогат'!K13</f>
        <v>78.52582981252417</v>
      </c>
      <c r="J14" s="37">
        <f>'[5]вспомогат'!L13</f>
        <v>-15090727.219999999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39077000</v>
      </c>
      <c r="D15" s="38">
        <f>'[5]вспомогат'!D14</f>
        <v>13127700</v>
      </c>
      <c r="E15" s="33">
        <f>'[5]вспомогат'!G14</f>
        <v>26233361.57</v>
      </c>
      <c r="F15" s="38">
        <f>'[5]вспомогат'!H14</f>
        <v>4255247.629999999</v>
      </c>
      <c r="G15" s="39">
        <f>'[5]вспомогат'!I14</f>
        <v>32.414266246181725</v>
      </c>
      <c r="H15" s="35">
        <f>'[5]вспомогат'!J14</f>
        <v>-8872452.370000001</v>
      </c>
      <c r="I15" s="36">
        <f>'[5]вспомогат'!K14</f>
        <v>67.1324860403818</v>
      </c>
      <c r="J15" s="37">
        <f>'[5]вспомогат'!L14</f>
        <v>-12843638.43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5539380</v>
      </c>
      <c r="D16" s="38">
        <f>'[5]вспомогат'!D15</f>
        <v>1858035</v>
      </c>
      <c r="E16" s="33">
        <f>'[5]вспомогат'!G15</f>
        <v>4487224.08</v>
      </c>
      <c r="F16" s="38">
        <f>'[5]вспомогат'!H15</f>
        <v>755038.1600000001</v>
      </c>
      <c r="G16" s="39">
        <f>'[5]вспомогат'!I15</f>
        <v>40.63637983138101</v>
      </c>
      <c r="H16" s="35">
        <f>'[5]вспомогат'!J15</f>
        <v>-1102996.8399999999</v>
      </c>
      <c r="I16" s="36">
        <f>'[5]вспомогат'!K15</f>
        <v>81.00589018987685</v>
      </c>
      <c r="J16" s="37">
        <f>'[5]вспомогат'!L15</f>
        <v>-1052155.92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530346532</v>
      </c>
      <c r="D17" s="42">
        <f>SUM(D12:D16)</f>
        <v>181330530</v>
      </c>
      <c r="E17" s="42">
        <f>SUM(E12:E16)</f>
        <v>427705959.03999996</v>
      </c>
      <c r="F17" s="42">
        <f>SUM(F12:F16)</f>
        <v>70426456.86999999</v>
      </c>
      <c r="G17" s="43">
        <f>F17/D17*100</f>
        <v>38.83872002690335</v>
      </c>
      <c r="H17" s="42">
        <f>SUM(H12:H16)</f>
        <v>-110904073.13000003</v>
      </c>
      <c r="I17" s="44">
        <f>E17/C17*100</f>
        <v>80.64650812876437</v>
      </c>
      <c r="J17" s="42">
        <f>SUM(J12:J16)</f>
        <v>-102640572.96000002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4518190</v>
      </c>
      <c r="D18" s="46">
        <f>'[5]вспомогат'!D16</f>
        <v>1652945</v>
      </c>
      <c r="E18" s="45">
        <f>'[5]вспомогат'!G16</f>
        <v>4032855.82</v>
      </c>
      <c r="F18" s="46">
        <f>'[5]вспомогат'!H16</f>
        <v>419161.6499999999</v>
      </c>
      <c r="G18" s="47">
        <f>'[5]вспомогат'!I16</f>
        <v>25.358475327370233</v>
      </c>
      <c r="H18" s="48">
        <f>'[5]вспомогат'!J16</f>
        <v>-1233783.35</v>
      </c>
      <c r="I18" s="49">
        <f>'[5]вспомогат'!K16</f>
        <v>89.25821667526155</v>
      </c>
      <c r="J18" s="50">
        <f>'[5]вспомогат'!L16</f>
        <v>-485334.18000000017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18481139</v>
      </c>
      <c r="D19" s="38">
        <f>'[5]вспомогат'!D17</f>
        <v>6046660</v>
      </c>
      <c r="E19" s="33">
        <f>'[5]вспомогат'!G17</f>
        <v>16417942.55</v>
      </c>
      <c r="F19" s="38">
        <f>'[5]вспомогат'!H17</f>
        <v>2979857.210000001</v>
      </c>
      <c r="G19" s="39">
        <f>'[5]вспомогат'!I17</f>
        <v>49.281044576675406</v>
      </c>
      <c r="H19" s="35">
        <f>'[5]вспомогат'!J17</f>
        <v>-3066802.789999999</v>
      </c>
      <c r="I19" s="36">
        <f>'[5]вспомогат'!K17</f>
        <v>88.83620511701146</v>
      </c>
      <c r="J19" s="37">
        <f>'[5]вспомогат'!L17</f>
        <v>-2063196.4499999993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1833389</v>
      </c>
      <c r="D20" s="38">
        <f>'[5]вспомогат'!D18</f>
        <v>644393</v>
      </c>
      <c r="E20" s="33">
        <f>'[5]вспомогат'!G18</f>
        <v>1402058.53</v>
      </c>
      <c r="F20" s="38">
        <f>'[5]вспомогат'!H18</f>
        <v>194419.42999999993</v>
      </c>
      <c r="G20" s="39">
        <f>'[5]вспомогат'!I18</f>
        <v>30.17094071475015</v>
      </c>
      <c r="H20" s="35">
        <f>'[5]вспомогат'!J18</f>
        <v>-449973.57000000007</v>
      </c>
      <c r="I20" s="36">
        <f>'[5]вспомогат'!K18</f>
        <v>76.47359780166674</v>
      </c>
      <c r="J20" s="37">
        <f>'[5]вспомогат'!L18</f>
        <v>-431330.47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3571878</v>
      </c>
      <c r="D21" s="38">
        <f>'[5]вспомогат'!D19</f>
        <v>1400208</v>
      </c>
      <c r="E21" s="33">
        <f>'[5]вспомогат'!G19</f>
        <v>2818023.65</v>
      </c>
      <c r="F21" s="38">
        <f>'[5]вспомогат'!H19</f>
        <v>441503.85999999987</v>
      </c>
      <c r="G21" s="39">
        <f>'[5]вспомогат'!I19</f>
        <v>31.53130534891958</v>
      </c>
      <c r="H21" s="35">
        <f>'[5]вспомогат'!J19</f>
        <v>-958704.1400000001</v>
      </c>
      <c r="I21" s="36">
        <f>'[5]вспомогат'!K19</f>
        <v>78.89473408666254</v>
      </c>
      <c r="J21" s="37">
        <f>'[5]вспомогат'!L19</f>
        <v>-753854.3500000001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7741261</v>
      </c>
      <c r="D22" s="38">
        <f>'[5]вспомогат'!D20</f>
        <v>2846512</v>
      </c>
      <c r="E22" s="33">
        <f>'[5]вспомогат'!G20</f>
        <v>6457642.49</v>
      </c>
      <c r="F22" s="38">
        <f>'[5]вспомогат'!H20</f>
        <v>960162.1900000004</v>
      </c>
      <c r="G22" s="39">
        <f>'[5]вспомогат'!I20</f>
        <v>33.73118363808059</v>
      </c>
      <c r="H22" s="35">
        <f>'[5]вспомогат'!J20</f>
        <v>-1886349.8099999996</v>
      </c>
      <c r="I22" s="36">
        <f>'[5]вспомогат'!K20</f>
        <v>83.41848298358627</v>
      </c>
      <c r="J22" s="37">
        <f>'[5]вспомогат'!L20</f>
        <v>-1283618.5099999998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5513622</v>
      </c>
      <c r="D23" s="38">
        <f>'[5]вспомогат'!D21</f>
        <v>2108615</v>
      </c>
      <c r="E23" s="33">
        <f>'[5]вспомогат'!G21</f>
        <v>4466915.55</v>
      </c>
      <c r="F23" s="38">
        <f>'[5]вспомогат'!H21</f>
        <v>721857.75</v>
      </c>
      <c r="G23" s="39">
        <f>'[5]вспомогат'!I21</f>
        <v>34.233738733718575</v>
      </c>
      <c r="H23" s="35">
        <f>'[5]вспомогат'!J21</f>
        <v>-1386757.25</v>
      </c>
      <c r="I23" s="36">
        <f>'[5]вспомогат'!K21</f>
        <v>81.0159918471016</v>
      </c>
      <c r="J23" s="37">
        <f>'[5]вспомогат'!L21</f>
        <v>-1046706.4500000002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9529910</v>
      </c>
      <c r="D24" s="38">
        <f>'[5]вспомогат'!D22</f>
        <v>2782513</v>
      </c>
      <c r="E24" s="33">
        <f>'[5]вспомогат'!G22</f>
        <v>7696330.7</v>
      </c>
      <c r="F24" s="38">
        <f>'[5]вспомогат'!H22</f>
        <v>804665.3600000003</v>
      </c>
      <c r="G24" s="39">
        <f>'[5]вспомогат'!I22</f>
        <v>28.91865590565077</v>
      </c>
      <c r="H24" s="35">
        <f>'[5]вспомогат'!J22</f>
        <v>-1977847.6399999997</v>
      </c>
      <c r="I24" s="36">
        <f>'[5]вспомогат'!K22</f>
        <v>80.7597416974557</v>
      </c>
      <c r="J24" s="37">
        <f>'[5]вспомогат'!L22</f>
        <v>-1833579.2999999998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4527869</v>
      </c>
      <c r="D25" s="38">
        <f>'[5]вспомогат'!D23</f>
        <v>1549840</v>
      </c>
      <c r="E25" s="33">
        <f>'[5]вспомогат'!G23</f>
        <v>3785262.55</v>
      </c>
      <c r="F25" s="38">
        <f>'[5]вспомогат'!H23</f>
        <v>495561.11999999965</v>
      </c>
      <c r="G25" s="39">
        <f>'[5]вспомогат'!I23</f>
        <v>31.9749858049863</v>
      </c>
      <c r="H25" s="35">
        <f>'[5]вспомогат'!J23</f>
        <v>-1054278.8800000004</v>
      </c>
      <c r="I25" s="36">
        <f>'[5]вспомогат'!K23</f>
        <v>83.59920638163338</v>
      </c>
      <c r="J25" s="37">
        <f>'[5]вспомогат'!L23</f>
        <v>-742606.4500000002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4038944</v>
      </c>
      <c r="D26" s="38">
        <f>'[5]вспомогат'!D24</f>
        <v>1184703</v>
      </c>
      <c r="E26" s="33">
        <f>'[5]вспомогат'!G24</f>
        <v>3931112.66</v>
      </c>
      <c r="F26" s="38">
        <f>'[5]вспомогат'!H24</f>
        <v>533666.1800000002</v>
      </c>
      <c r="G26" s="39">
        <f>'[5]вспомогат'!I24</f>
        <v>45.04641078818912</v>
      </c>
      <c r="H26" s="35">
        <f>'[5]вспомогат'!J24</f>
        <v>-651036.8199999998</v>
      </c>
      <c r="I26" s="36">
        <f>'[5]вспомогат'!K24</f>
        <v>97.33020957953367</v>
      </c>
      <c r="J26" s="37">
        <f>'[5]вспомогат'!L24</f>
        <v>-107831.33999999985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5846479</v>
      </c>
      <c r="D27" s="38">
        <f>'[5]вспомогат'!D25</f>
        <v>2285360</v>
      </c>
      <c r="E27" s="33">
        <f>'[5]вспомогат'!G25</f>
        <v>4794020.99</v>
      </c>
      <c r="F27" s="38">
        <f>'[5]вспомогат'!H25</f>
        <v>782515.8500000001</v>
      </c>
      <c r="G27" s="39">
        <f>'[5]вспомогат'!I25</f>
        <v>34.240375695732844</v>
      </c>
      <c r="H27" s="35">
        <f>'[5]вспомогат'!J25</f>
        <v>-1502844.15</v>
      </c>
      <c r="I27" s="36">
        <f>'[5]вспомогат'!K25</f>
        <v>81.99842999521593</v>
      </c>
      <c r="J27" s="37">
        <f>'[5]вспомогат'!L25</f>
        <v>-1052458.0099999998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4023744</v>
      </c>
      <c r="D28" s="38">
        <f>'[5]вспомогат'!D26</f>
        <v>1534895</v>
      </c>
      <c r="E28" s="33">
        <f>'[5]вспомогат'!G26</f>
        <v>3086857.68</v>
      </c>
      <c r="F28" s="38">
        <f>'[5]вспомогат'!H26</f>
        <v>375317.78000000026</v>
      </c>
      <c r="G28" s="39">
        <f>'[5]вспомогат'!I26</f>
        <v>24.452342342635834</v>
      </c>
      <c r="H28" s="35">
        <f>'[5]вспомогат'!J26</f>
        <v>-1159577.2199999997</v>
      </c>
      <c r="I28" s="36">
        <f>'[5]вспомогат'!K26</f>
        <v>76.71605549458415</v>
      </c>
      <c r="J28" s="37">
        <f>'[5]вспомогат'!L26</f>
        <v>-936886.3199999998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2933047</v>
      </c>
      <c r="D29" s="38">
        <f>'[5]вспомогат'!D27</f>
        <v>1077549</v>
      </c>
      <c r="E29" s="33">
        <f>'[5]вспомогат'!G27</f>
        <v>2606346.22</v>
      </c>
      <c r="F29" s="38">
        <f>'[5]вспомогат'!H27</f>
        <v>426062.4400000004</v>
      </c>
      <c r="G29" s="39">
        <f>'[5]вспомогат'!I27</f>
        <v>39.539959667727445</v>
      </c>
      <c r="H29" s="35">
        <f>'[5]вспомогат'!J27</f>
        <v>-651486.5599999996</v>
      </c>
      <c r="I29" s="36">
        <f>'[5]вспомогат'!K27</f>
        <v>88.86138612848686</v>
      </c>
      <c r="J29" s="37">
        <f>'[5]вспомогат'!L27</f>
        <v>-326700.7799999998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6005829</v>
      </c>
      <c r="D30" s="38">
        <f>'[5]вспомогат'!D28</f>
        <v>2299529</v>
      </c>
      <c r="E30" s="33">
        <f>'[5]вспомогат'!G28</f>
        <v>5114955.71</v>
      </c>
      <c r="F30" s="38">
        <f>'[5]вспомогат'!H28</f>
        <v>684782.2400000002</v>
      </c>
      <c r="G30" s="39">
        <f>'[5]вспомогат'!I28</f>
        <v>29.779239139841255</v>
      </c>
      <c r="H30" s="35">
        <f>'[5]вспомогат'!J28</f>
        <v>-1614746.7599999998</v>
      </c>
      <c r="I30" s="36">
        <f>'[5]вспомогат'!K28</f>
        <v>85.16652255666953</v>
      </c>
      <c r="J30" s="37">
        <f>'[5]вспомогат'!L28</f>
        <v>-890873.29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14393385</v>
      </c>
      <c r="D31" s="38">
        <f>'[5]вспомогат'!D29</f>
        <v>4142368</v>
      </c>
      <c r="E31" s="33">
        <f>'[5]вспомогат'!G29</f>
        <v>10258258.22</v>
      </c>
      <c r="F31" s="38">
        <f>'[5]вспомогат'!H29</f>
        <v>1642056.67</v>
      </c>
      <c r="G31" s="39">
        <f>'[5]вспомогат'!I29</f>
        <v>39.64053097165679</v>
      </c>
      <c r="H31" s="35">
        <f>'[5]вспомогат'!J29</f>
        <v>-2500311.33</v>
      </c>
      <c r="I31" s="36">
        <f>'[5]вспомогат'!K29</f>
        <v>71.27064425776148</v>
      </c>
      <c r="J31" s="37">
        <f>'[5]вспомогат'!L29</f>
        <v>-4135126.7799999993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4613312</v>
      </c>
      <c r="D32" s="38">
        <f>'[5]вспомогат'!D30</f>
        <v>1883632</v>
      </c>
      <c r="E32" s="33">
        <f>'[5]вспомогат'!G30</f>
        <v>3822848.09</v>
      </c>
      <c r="F32" s="38">
        <f>'[5]вспомогат'!H30</f>
        <v>503514.1499999999</v>
      </c>
      <c r="G32" s="39">
        <f>'[5]вспомогат'!I30</f>
        <v>26.731025486931625</v>
      </c>
      <c r="H32" s="35">
        <f>'[5]вспомогат'!J30</f>
        <v>-1380117.85</v>
      </c>
      <c r="I32" s="36">
        <f>'[5]вспомогат'!K30</f>
        <v>82.86558745647379</v>
      </c>
      <c r="J32" s="37">
        <f>'[5]вспомогат'!L30</f>
        <v>-790463.9100000001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5030272</v>
      </c>
      <c r="D33" s="38">
        <f>'[5]вспомогат'!D31</f>
        <v>1769260</v>
      </c>
      <c r="E33" s="33">
        <f>'[5]вспомогат'!G31</f>
        <v>4104225.47</v>
      </c>
      <c r="F33" s="38">
        <f>'[5]вспомогат'!H31</f>
        <v>545767.6200000001</v>
      </c>
      <c r="G33" s="39">
        <f>'[5]вспомогат'!I31</f>
        <v>30.847225393667415</v>
      </c>
      <c r="H33" s="35">
        <f>'[5]вспомогат'!J31</f>
        <v>-1223492.38</v>
      </c>
      <c r="I33" s="36">
        <f>'[5]вспомогат'!K31</f>
        <v>81.59052770903841</v>
      </c>
      <c r="J33" s="37">
        <f>'[5]вспомогат'!L31</f>
        <v>-926046.5299999998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1678374</v>
      </c>
      <c r="D34" s="38">
        <f>'[5]вспомогат'!D32</f>
        <v>596407</v>
      </c>
      <c r="E34" s="33">
        <f>'[5]вспомогат'!G32</f>
        <v>1533572.71</v>
      </c>
      <c r="F34" s="38">
        <f>'[5]вспомогат'!H32</f>
        <v>248041.78000000003</v>
      </c>
      <c r="G34" s="39">
        <f>'[5]вспомогат'!I32</f>
        <v>41.58934754286922</v>
      </c>
      <c r="H34" s="35">
        <f>'[5]вспомогат'!J32</f>
        <v>-348365.22</v>
      </c>
      <c r="I34" s="36">
        <f>'[5]вспомогат'!K32</f>
        <v>91.37252543235299</v>
      </c>
      <c r="J34" s="37">
        <f>'[5]вспомогат'!L32</f>
        <v>-144801.29000000004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5166120</v>
      </c>
      <c r="D35" s="38">
        <f>'[5]вспомогат'!D33</f>
        <v>1876699</v>
      </c>
      <c r="E35" s="33">
        <f>'[5]вспомогат'!G33</f>
        <v>4126732.24</v>
      </c>
      <c r="F35" s="38">
        <f>'[5]вспомогат'!H33</f>
        <v>707354.3000000003</v>
      </c>
      <c r="G35" s="39">
        <f>'[5]вспомогат'!I33</f>
        <v>37.69140922438815</v>
      </c>
      <c r="H35" s="35">
        <f>'[5]вспомогат'!J33</f>
        <v>-1169344.6999999997</v>
      </c>
      <c r="I35" s="36">
        <f>'[5]вспомогат'!K33</f>
        <v>79.88068879545965</v>
      </c>
      <c r="J35" s="37">
        <f>'[5]вспомогат'!L33</f>
        <v>-1039387.7599999998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3406950</v>
      </c>
      <c r="D36" s="38">
        <f>'[5]вспомогат'!D34</f>
        <v>1227240</v>
      </c>
      <c r="E36" s="33">
        <f>'[5]вспомогат'!G34</f>
        <v>2861753.29</v>
      </c>
      <c r="F36" s="38">
        <f>'[5]вспомогат'!H34</f>
        <v>458102.54000000004</v>
      </c>
      <c r="G36" s="39">
        <f>'[5]вспомогат'!I34</f>
        <v>37.327869039470684</v>
      </c>
      <c r="H36" s="35">
        <f>'[5]вспомогат'!J34</f>
        <v>-769137.46</v>
      </c>
      <c r="I36" s="36">
        <f>'[5]вспомогат'!K34</f>
        <v>83.99751361188159</v>
      </c>
      <c r="J36" s="37">
        <f>'[5]вспомогат'!L34</f>
        <v>-545196.71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8554249</v>
      </c>
      <c r="D37" s="38">
        <f>'[5]вспомогат'!D35</f>
        <v>3223162</v>
      </c>
      <c r="E37" s="33">
        <f>'[5]вспомогат'!G35</f>
        <v>6090227.16</v>
      </c>
      <c r="F37" s="38">
        <f>'[5]вспомогат'!H35</f>
        <v>755227.9800000004</v>
      </c>
      <c r="G37" s="39">
        <f>'[5]вспомогат'!I35</f>
        <v>23.431275871333813</v>
      </c>
      <c r="H37" s="35">
        <f>'[5]вспомогат'!J35</f>
        <v>-2467934.0199999996</v>
      </c>
      <c r="I37" s="36">
        <f>'[5]вспомогат'!K35</f>
        <v>71.19534584508821</v>
      </c>
      <c r="J37" s="37">
        <f>'[5]вспомогат'!L35</f>
        <v>-2464021.84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121407963</v>
      </c>
      <c r="D38" s="42">
        <f>SUM(D18:D37)</f>
        <v>42132490</v>
      </c>
      <c r="E38" s="42">
        <f>SUM(E18:E37)</f>
        <v>99407942.28</v>
      </c>
      <c r="F38" s="42">
        <f>SUM(F18:F37)</f>
        <v>14679598.100000005</v>
      </c>
      <c r="G38" s="43">
        <f>F38/D38*100</f>
        <v>34.841515656919405</v>
      </c>
      <c r="H38" s="42">
        <f>SUM(H18:H37)</f>
        <v>-27452891.899999995</v>
      </c>
      <c r="I38" s="44">
        <f>E38/C38*100</f>
        <v>81.87926048969291</v>
      </c>
      <c r="J38" s="42">
        <f>SUM(J18:J37)</f>
        <v>-22000020.719999995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855426539</v>
      </c>
      <c r="D39" s="53">
        <f>'[5]вспомогат'!D36</f>
        <v>286368328</v>
      </c>
      <c r="E39" s="53">
        <f>'[5]вспомогат'!G36</f>
        <v>695982764.73</v>
      </c>
      <c r="F39" s="53">
        <f>'[5]вспомогат'!H36</f>
        <v>113118017.73</v>
      </c>
      <c r="G39" s="54">
        <f>'[5]вспомогат'!I36</f>
        <v>39.500882838551895</v>
      </c>
      <c r="H39" s="53">
        <f>'[5]вспомогат'!J36</f>
        <v>-173250310.26999998</v>
      </c>
      <c r="I39" s="54">
        <f>'[5]вспомогат'!K36</f>
        <v>81.36090394665672</v>
      </c>
      <c r="J39" s="53">
        <f>'[5]вспомогат'!L36</f>
        <v>-159443774.26999995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14.03.2013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2013-03-15T06:01:04Z</dcterms:created>
  <dcterms:modified xsi:type="dcterms:W3CDTF">2013-03-15T06:01:21Z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