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<sst xmlns="http://schemas.openxmlformats.org/spreadsheetml/2006/main" count="47" uniqueCount="42">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</sst>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703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07.03.2013</v>
          </cell>
        </row>
        <row r="6">
          <cell r="G6" t="str">
            <v>Фактично надійшло на 07.03.2013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931893880</v>
          </cell>
          <cell r="C10">
            <v>203672044</v>
          </cell>
          <cell r="D10">
            <v>62905308</v>
          </cell>
          <cell r="G10">
            <v>160743640.3</v>
          </cell>
          <cell r="H10">
            <v>19886739.650000006</v>
          </cell>
          <cell r="I10">
            <v>31.61377041504988</v>
          </cell>
          <cell r="J10">
            <v>-43018568.349999994</v>
          </cell>
          <cell r="K10">
            <v>78.92278053634107</v>
          </cell>
          <cell r="L10">
            <v>-42928403.69999999</v>
          </cell>
        </row>
        <row r="11">
          <cell r="B11">
            <v>1874282300</v>
          </cell>
          <cell r="C11">
            <v>387090400</v>
          </cell>
          <cell r="D11">
            <v>129044900</v>
          </cell>
          <cell r="G11">
            <v>305499634.91</v>
          </cell>
          <cell r="H11">
            <v>39150488.130000025</v>
          </cell>
          <cell r="I11">
            <v>30.33865587094106</v>
          </cell>
          <cell r="J11">
            <v>-89894411.86999997</v>
          </cell>
          <cell r="K11">
            <v>78.92203860131897</v>
          </cell>
          <cell r="L11">
            <v>-81590765.08999997</v>
          </cell>
        </row>
        <row r="12">
          <cell r="B12">
            <v>145415530</v>
          </cell>
          <cell r="C12">
            <v>28365897</v>
          </cell>
          <cell r="D12">
            <v>9709060</v>
          </cell>
          <cell r="G12">
            <v>21728207.81</v>
          </cell>
          <cell r="H12">
            <v>1839323.009999998</v>
          </cell>
          <cell r="I12">
            <v>18.944398427860143</v>
          </cell>
          <cell r="J12">
            <v>-7869736.990000002</v>
          </cell>
          <cell r="K12">
            <v>76.59975572075157</v>
          </cell>
          <cell r="L12">
            <v>-6637689.190000001</v>
          </cell>
        </row>
        <row r="13">
          <cell r="B13">
            <v>267787710</v>
          </cell>
          <cell r="C13">
            <v>70273855</v>
          </cell>
          <cell r="D13">
            <v>27590835</v>
          </cell>
          <cell r="G13">
            <v>53849342.47</v>
          </cell>
          <cell r="H13">
            <v>8518171.740000002</v>
          </cell>
          <cell r="I13">
            <v>30.873193000501804</v>
          </cell>
          <cell r="J13">
            <v>-19072663.259999998</v>
          </cell>
          <cell r="K13">
            <v>76.62784754016981</v>
          </cell>
          <cell r="L13">
            <v>-16424512.530000001</v>
          </cell>
        </row>
        <row r="14">
          <cell r="B14">
            <v>162592400</v>
          </cell>
          <cell r="C14">
            <v>39077000</v>
          </cell>
          <cell r="D14">
            <v>13127700</v>
          </cell>
          <cell r="G14">
            <v>24292460.2</v>
          </cell>
          <cell r="H14">
            <v>2314346.259999998</v>
          </cell>
          <cell r="I14">
            <v>17.629487724430007</v>
          </cell>
          <cell r="J14">
            <v>-10813353.740000002</v>
          </cell>
          <cell r="K14">
            <v>62.165622233027094</v>
          </cell>
          <cell r="L14">
            <v>-14784539.8</v>
          </cell>
        </row>
        <row r="15">
          <cell r="B15">
            <v>26918300</v>
          </cell>
          <cell r="C15">
            <v>5539380</v>
          </cell>
          <cell r="D15">
            <v>1858035</v>
          </cell>
          <cell r="G15">
            <v>4082582.98</v>
          </cell>
          <cell r="H15">
            <v>350397.06000000006</v>
          </cell>
          <cell r="I15">
            <v>18.85847467889464</v>
          </cell>
          <cell r="J15">
            <v>-1507637.94</v>
          </cell>
          <cell r="K15">
            <v>73.7010817095054</v>
          </cell>
          <cell r="L15">
            <v>-1456797.02</v>
          </cell>
        </row>
        <row r="16">
          <cell r="B16">
            <v>26323404</v>
          </cell>
          <cell r="C16">
            <v>4518190</v>
          </cell>
          <cell r="D16">
            <v>1652945</v>
          </cell>
          <cell r="G16">
            <v>3868239.05</v>
          </cell>
          <cell r="H16">
            <v>254544.8799999999</v>
          </cell>
          <cell r="I16">
            <v>15.39947669160195</v>
          </cell>
          <cell r="J16">
            <v>-1398400.12</v>
          </cell>
          <cell r="K16">
            <v>85.61479375590667</v>
          </cell>
          <cell r="L16">
            <v>-649950.9500000002</v>
          </cell>
        </row>
        <row r="17">
          <cell r="B17">
            <v>94207870</v>
          </cell>
          <cell r="C17">
            <v>18480389</v>
          </cell>
          <cell r="D17">
            <v>6545910</v>
          </cell>
          <cell r="G17">
            <v>14963903.15</v>
          </cell>
          <cell r="H17">
            <v>1525817.8100000005</v>
          </cell>
          <cell r="I17">
            <v>23.309483478996817</v>
          </cell>
          <cell r="J17">
            <v>-5020092.1899999995</v>
          </cell>
          <cell r="K17">
            <v>80.97179745512932</v>
          </cell>
          <cell r="L17">
            <v>-3516485.8499999996</v>
          </cell>
        </row>
        <row r="18">
          <cell r="B18">
            <v>9123975</v>
          </cell>
          <cell r="C18">
            <v>1833389</v>
          </cell>
          <cell r="D18">
            <v>644393</v>
          </cell>
          <cell r="G18">
            <v>1292978.78</v>
          </cell>
          <cell r="H18">
            <v>85339.67999999993</v>
          </cell>
          <cell r="I18">
            <v>13.243421328288782</v>
          </cell>
          <cell r="J18">
            <v>-559053.3200000001</v>
          </cell>
          <cell r="K18">
            <v>70.5239739084286</v>
          </cell>
          <cell r="L18">
            <v>-540410.22</v>
          </cell>
        </row>
        <row r="19">
          <cell r="B19">
            <v>20633455</v>
          </cell>
          <cell r="C19">
            <v>3571878</v>
          </cell>
          <cell r="D19">
            <v>1199108</v>
          </cell>
          <cell r="G19">
            <v>2572897.29</v>
          </cell>
          <cell r="H19">
            <v>196377.5</v>
          </cell>
          <cell r="I19">
            <v>16.3769652108067</v>
          </cell>
          <cell r="J19">
            <v>-1002730.5</v>
          </cell>
          <cell r="K19">
            <v>72.03205960561922</v>
          </cell>
          <cell r="L19">
            <v>-998980.71</v>
          </cell>
        </row>
        <row r="20">
          <cell r="B20">
            <v>44694335</v>
          </cell>
          <cell r="C20">
            <v>7741261</v>
          </cell>
          <cell r="D20">
            <v>2846512</v>
          </cell>
          <cell r="G20">
            <v>6156561.79</v>
          </cell>
          <cell r="H20">
            <v>659081.4900000002</v>
          </cell>
          <cell r="I20">
            <v>23.15400356647013</v>
          </cell>
          <cell r="J20">
            <v>-2187430.51</v>
          </cell>
          <cell r="K20">
            <v>79.52918510304715</v>
          </cell>
          <cell r="L20">
            <v>-1584699.21</v>
          </cell>
        </row>
        <row r="21">
          <cell r="B21">
            <v>29964900</v>
          </cell>
          <cell r="C21">
            <v>5513622</v>
          </cell>
          <cell r="D21">
            <v>2108615</v>
          </cell>
          <cell r="G21">
            <v>4114372.15</v>
          </cell>
          <cell r="H21">
            <v>369314.3500000001</v>
          </cell>
          <cell r="I21">
            <v>17.51454627800713</v>
          </cell>
          <cell r="J21">
            <v>-1739300.65</v>
          </cell>
          <cell r="K21">
            <v>74.62194814951043</v>
          </cell>
          <cell r="L21">
            <v>-1399249.85</v>
          </cell>
        </row>
        <row r="22">
          <cell r="B22">
            <v>43454544</v>
          </cell>
          <cell r="C22">
            <v>9529910</v>
          </cell>
          <cell r="D22">
            <v>2782513</v>
          </cell>
          <cell r="G22">
            <v>7313862.72</v>
          </cell>
          <cell r="H22">
            <v>422197.3799999999</v>
          </cell>
          <cell r="I22">
            <v>15.173240160962406</v>
          </cell>
          <cell r="J22">
            <v>-2360315.62</v>
          </cell>
          <cell r="K22">
            <v>76.74639865434196</v>
          </cell>
          <cell r="L22">
            <v>-2216047.2800000003</v>
          </cell>
        </row>
        <row r="23">
          <cell r="B23">
            <v>22406900</v>
          </cell>
          <cell r="C23">
            <v>4527869</v>
          </cell>
          <cell r="D23">
            <v>1430840</v>
          </cell>
          <cell r="G23">
            <v>3534614.66</v>
          </cell>
          <cell r="H23">
            <v>244913.22999999998</v>
          </cell>
          <cell r="I23">
            <v>17.11674470940147</v>
          </cell>
          <cell r="J23">
            <v>-1185926.77</v>
          </cell>
          <cell r="K23">
            <v>78.0635362904713</v>
          </cell>
          <cell r="L23">
            <v>-993254.3399999999</v>
          </cell>
        </row>
        <row r="24">
          <cell r="B24">
            <v>23255939</v>
          </cell>
          <cell r="C24">
            <v>4038944</v>
          </cell>
          <cell r="D24">
            <v>1184703</v>
          </cell>
          <cell r="G24">
            <v>3691498.67</v>
          </cell>
          <cell r="H24">
            <v>294052.18999999994</v>
          </cell>
          <cell r="I24">
            <v>24.820751698949014</v>
          </cell>
          <cell r="J24">
            <v>-890650.81</v>
          </cell>
          <cell r="K24">
            <v>91.39761952629202</v>
          </cell>
          <cell r="L24">
            <v>-347445.3300000001</v>
          </cell>
        </row>
        <row r="25">
          <cell r="B25">
            <v>32786400</v>
          </cell>
          <cell r="C25">
            <v>5846479</v>
          </cell>
          <cell r="D25">
            <v>2285360</v>
          </cell>
          <cell r="G25">
            <v>4389956.86</v>
          </cell>
          <cell r="H25">
            <v>378451.7200000002</v>
          </cell>
          <cell r="I25">
            <v>16.559829523576163</v>
          </cell>
          <cell r="J25">
            <v>-1906908.2799999998</v>
          </cell>
          <cell r="K25">
            <v>75.0871911110944</v>
          </cell>
          <cell r="L25">
            <v>-1456522.1399999997</v>
          </cell>
        </row>
        <row r="26">
          <cell r="B26">
            <v>21371079</v>
          </cell>
          <cell r="C26">
            <v>4023744</v>
          </cell>
          <cell r="D26">
            <v>1534895</v>
          </cell>
          <cell r="G26">
            <v>2883070.72</v>
          </cell>
          <cell r="H26">
            <v>171530.8200000003</v>
          </cell>
          <cell r="I26">
            <v>11.175410695845663</v>
          </cell>
          <cell r="J26">
            <v>-1363364.1799999997</v>
          </cell>
          <cell r="K26">
            <v>71.65144502234735</v>
          </cell>
          <cell r="L26">
            <v>-1140673.2799999998</v>
          </cell>
        </row>
        <row r="27">
          <cell r="B27">
            <v>17382250</v>
          </cell>
          <cell r="C27">
            <v>2926281</v>
          </cell>
          <cell r="D27">
            <v>1088083</v>
          </cell>
          <cell r="G27">
            <v>2409107.64</v>
          </cell>
          <cell r="H27">
            <v>228823.86000000034</v>
          </cell>
          <cell r="I27">
            <v>21.030000468714274</v>
          </cell>
          <cell r="J27">
            <v>-859259.1399999997</v>
          </cell>
          <cell r="K27">
            <v>82.326599530257</v>
          </cell>
          <cell r="L27">
            <v>-517173.35999999987</v>
          </cell>
        </row>
        <row r="28">
          <cell r="B28">
            <v>30804620</v>
          </cell>
          <cell r="C28">
            <v>6005829</v>
          </cell>
          <cell r="D28">
            <v>2299529</v>
          </cell>
          <cell r="G28">
            <v>4785334.89</v>
          </cell>
          <cell r="H28">
            <v>355161.4199999999</v>
          </cell>
          <cell r="I28">
            <v>15.444963729528958</v>
          </cell>
          <cell r="J28">
            <v>-1944367.58</v>
          </cell>
          <cell r="K28">
            <v>79.67817415380956</v>
          </cell>
          <cell r="L28">
            <v>-1220494.1100000003</v>
          </cell>
        </row>
        <row r="29">
          <cell r="B29">
            <v>63497860</v>
          </cell>
          <cell r="C29">
            <v>14393385</v>
          </cell>
          <cell r="D29">
            <v>4142368</v>
          </cell>
          <cell r="G29">
            <v>9768371.02</v>
          </cell>
          <cell r="H29">
            <v>1152169.4699999988</v>
          </cell>
          <cell r="I29">
            <v>27.8142712091248</v>
          </cell>
          <cell r="J29">
            <v>-2990198.530000001</v>
          </cell>
          <cell r="K29">
            <v>67.86708630388195</v>
          </cell>
          <cell r="L29">
            <v>-4625013.98</v>
          </cell>
        </row>
        <row r="30">
          <cell r="B30">
            <v>26496514</v>
          </cell>
          <cell r="C30">
            <v>4613312</v>
          </cell>
          <cell r="D30">
            <v>1883632</v>
          </cell>
          <cell r="G30">
            <v>3627360.41</v>
          </cell>
          <cell r="H30">
            <v>308026.4700000002</v>
          </cell>
          <cell r="I30">
            <v>16.35279449489073</v>
          </cell>
          <cell r="J30">
            <v>-1575605.5299999998</v>
          </cell>
          <cell r="K30">
            <v>78.62811815025734</v>
          </cell>
          <cell r="L30">
            <v>-985951.5899999999</v>
          </cell>
        </row>
        <row r="31">
          <cell r="B31">
            <v>28476622</v>
          </cell>
          <cell r="C31">
            <v>5030272</v>
          </cell>
          <cell r="D31">
            <v>1872859</v>
          </cell>
          <cell r="G31">
            <v>3849111.71</v>
          </cell>
          <cell r="H31">
            <v>290653.85999999987</v>
          </cell>
          <cell r="I31">
            <v>15.519260125829007</v>
          </cell>
          <cell r="J31">
            <v>-1582205.1400000001</v>
          </cell>
          <cell r="K31">
            <v>76.5189578217639</v>
          </cell>
          <cell r="L31">
            <v>-1181160.29</v>
          </cell>
        </row>
        <row r="32">
          <cell r="B32">
            <v>9884788</v>
          </cell>
          <cell r="C32">
            <v>1678374</v>
          </cell>
          <cell r="D32">
            <v>596407</v>
          </cell>
          <cell r="G32">
            <v>1391661.84</v>
          </cell>
          <cell r="H32">
            <v>106130.91000000015</v>
          </cell>
          <cell r="I32">
            <v>17.795047677173496</v>
          </cell>
          <cell r="J32">
            <v>-490276.08999999985</v>
          </cell>
          <cell r="K32">
            <v>82.91726635422141</v>
          </cell>
          <cell r="L32">
            <v>-286712.1599999999</v>
          </cell>
        </row>
        <row r="33">
          <cell r="B33">
            <v>25060542</v>
          </cell>
          <cell r="C33">
            <v>5166120</v>
          </cell>
          <cell r="D33">
            <v>1876699</v>
          </cell>
          <cell r="G33">
            <v>3726479.07</v>
          </cell>
          <cell r="H33">
            <v>307101.1299999999</v>
          </cell>
          <cell r="I33">
            <v>16.363899058932727</v>
          </cell>
          <cell r="J33">
            <v>-1569597.87</v>
          </cell>
          <cell r="K33">
            <v>72.13303349515691</v>
          </cell>
          <cell r="L33">
            <v>-1439640.9300000002</v>
          </cell>
        </row>
        <row r="34">
          <cell r="B34">
            <v>19108400</v>
          </cell>
          <cell r="C34">
            <v>3406950</v>
          </cell>
          <cell r="D34">
            <v>1227240</v>
          </cell>
          <cell r="G34">
            <v>2576648.24</v>
          </cell>
          <cell r="H34">
            <v>172997.49000000022</v>
          </cell>
          <cell r="I34">
            <v>14.096467683582691</v>
          </cell>
          <cell r="J34">
            <v>-1054242.5099999998</v>
          </cell>
          <cell r="K34">
            <v>75.62917682971573</v>
          </cell>
          <cell r="L34">
            <v>-830301.7599999998</v>
          </cell>
        </row>
        <row r="35">
          <cell r="B35">
            <v>38718863</v>
          </cell>
          <cell r="C35">
            <v>8554249</v>
          </cell>
          <cell r="D35">
            <v>3223162</v>
          </cell>
          <cell r="G35">
            <v>5693765.32</v>
          </cell>
          <cell r="H35">
            <v>358766.1400000006</v>
          </cell>
          <cell r="I35">
            <v>11.130875208878752</v>
          </cell>
          <cell r="J35">
            <v>-2864395.8599999994</v>
          </cell>
          <cell r="K35">
            <v>66.56066850520718</v>
          </cell>
          <cell r="L35">
            <v>-2860483.6799999997</v>
          </cell>
        </row>
        <row r="36">
          <cell r="B36">
            <v>4036543380</v>
          </cell>
          <cell r="C36">
            <v>855419023</v>
          </cell>
          <cell r="D36">
            <v>286661611</v>
          </cell>
          <cell r="G36">
            <v>662805664.65</v>
          </cell>
          <cell r="H36">
            <v>79940917.64999999</v>
          </cell>
          <cell r="I36">
            <v>27.886858436025463</v>
          </cell>
          <cell r="J36">
            <v>-206720693.34999996</v>
          </cell>
          <cell r="K36">
            <v>77.48315700596712</v>
          </cell>
          <cell r="L36">
            <v>-192613358.35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4" sqref="A3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07.03.2013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07.03.2013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203672044</v>
      </c>
      <c r="D10" s="33">
        <f>'[5]вспомогат'!D10</f>
        <v>62905308</v>
      </c>
      <c r="E10" s="33">
        <f>'[5]вспомогат'!G10</f>
        <v>160743640.3</v>
      </c>
      <c r="F10" s="33">
        <f>'[5]вспомогат'!H10</f>
        <v>19886739.650000006</v>
      </c>
      <c r="G10" s="34">
        <f>'[5]вспомогат'!I10</f>
        <v>31.61377041504988</v>
      </c>
      <c r="H10" s="35">
        <f>'[5]вспомогат'!J10</f>
        <v>-43018568.349999994</v>
      </c>
      <c r="I10" s="36">
        <f>'[5]вспомогат'!K10</f>
        <v>78.92278053634107</v>
      </c>
      <c r="J10" s="37">
        <f>'[5]вспомогат'!L10</f>
        <v>-42928403.69999999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387090400</v>
      </c>
      <c r="D12" s="38">
        <f>'[5]вспомогат'!D11</f>
        <v>129044900</v>
      </c>
      <c r="E12" s="33">
        <f>'[5]вспомогат'!G11</f>
        <v>305499634.91</v>
      </c>
      <c r="F12" s="38">
        <f>'[5]вспомогат'!H11</f>
        <v>39150488.130000025</v>
      </c>
      <c r="G12" s="39">
        <f>'[5]вспомогат'!I11</f>
        <v>30.33865587094106</v>
      </c>
      <c r="H12" s="35">
        <f>'[5]вспомогат'!J11</f>
        <v>-89894411.86999997</v>
      </c>
      <c r="I12" s="36">
        <f>'[5]вспомогат'!K11</f>
        <v>78.92203860131897</v>
      </c>
      <c r="J12" s="37">
        <f>'[5]вспомогат'!L11</f>
        <v>-81590765.08999997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28365897</v>
      </c>
      <c r="D13" s="38">
        <f>'[5]вспомогат'!D12</f>
        <v>9709060</v>
      </c>
      <c r="E13" s="33">
        <f>'[5]вспомогат'!G12</f>
        <v>21728207.81</v>
      </c>
      <c r="F13" s="38">
        <f>'[5]вспомогат'!H12</f>
        <v>1839323.009999998</v>
      </c>
      <c r="G13" s="39">
        <f>'[5]вспомогат'!I12</f>
        <v>18.944398427860143</v>
      </c>
      <c r="H13" s="35">
        <f>'[5]вспомогат'!J12</f>
        <v>-7869736.990000002</v>
      </c>
      <c r="I13" s="36">
        <f>'[5]вспомогат'!K12</f>
        <v>76.59975572075157</v>
      </c>
      <c r="J13" s="37">
        <f>'[5]вспомогат'!L12</f>
        <v>-6637689.190000001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70273855</v>
      </c>
      <c r="D14" s="38">
        <f>'[5]вспомогат'!D13</f>
        <v>27590835</v>
      </c>
      <c r="E14" s="33">
        <f>'[5]вспомогат'!G13</f>
        <v>53849342.47</v>
      </c>
      <c r="F14" s="38">
        <f>'[5]вспомогат'!H13</f>
        <v>8518171.740000002</v>
      </c>
      <c r="G14" s="39">
        <f>'[5]вспомогат'!I13</f>
        <v>30.873193000501804</v>
      </c>
      <c r="H14" s="35">
        <f>'[5]вспомогат'!J13</f>
        <v>-19072663.259999998</v>
      </c>
      <c r="I14" s="36">
        <f>'[5]вспомогат'!K13</f>
        <v>76.62784754016981</v>
      </c>
      <c r="J14" s="37">
        <f>'[5]вспомогат'!L13</f>
        <v>-16424512.530000001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39077000</v>
      </c>
      <c r="D15" s="38">
        <f>'[5]вспомогат'!D14</f>
        <v>13127700</v>
      </c>
      <c r="E15" s="33">
        <f>'[5]вспомогат'!G14</f>
        <v>24292460.2</v>
      </c>
      <c r="F15" s="38">
        <f>'[5]вспомогат'!H14</f>
        <v>2314346.259999998</v>
      </c>
      <c r="G15" s="39">
        <f>'[5]вспомогат'!I14</f>
        <v>17.629487724430007</v>
      </c>
      <c r="H15" s="35">
        <f>'[5]вспомогат'!J14</f>
        <v>-10813353.740000002</v>
      </c>
      <c r="I15" s="36">
        <f>'[5]вспомогат'!K14</f>
        <v>62.165622233027094</v>
      </c>
      <c r="J15" s="37">
        <f>'[5]вспомогат'!L14</f>
        <v>-14784539.8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5539380</v>
      </c>
      <c r="D16" s="38">
        <f>'[5]вспомогат'!D15</f>
        <v>1858035</v>
      </c>
      <c r="E16" s="33">
        <f>'[5]вспомогат'!G15</f>
        <v>4082582.98</v>
      </c>
      <c r="F16" s="38">
        <f>'[5]вспомогат'!H15</f>
        <v>350397.06000000006</v>
      </c>
      <c r="G16" s="39">
        <f>'[5]вспомогат'!I15</f>
        <v>18.85847467889464</v>
      </c>
      <c r="H16" s="35">
        <f>'[5]вспомогат'!J15</f>
        <v>-1507637.94</v>
      </c>
      <c r="I16" s="36">
        <f>'[5]вспомогат'!K15</f>
        <v>73.7010817095054</v>
      </c>
      <c r="J16" s="37">
        <f>'[5]вспомогат'!L15</f>
        <v>-1456797.02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530346532</v>
      </c>
      <c r="D17" s="42">
        <f>SUM(D12:D16)</f>
        <v>181330530</v>
      </c>
      <c r="E17" s="42">
        <f>SUM(E12:E16)</f>
        <v>409452228.37000006</v>
      </c>
      <c r="F17" s="42">
        <f>SUM(F12:F16)</f>
        <v>52172726.200000025</v>
      </c>
      <c r="G17" s="43">
        <f>F17/D17*100</f>
        <v>28.772168812389193</v>
      </c>
      <c r="H17" s="42">
        <f>SUM(H12:H16)</f>
        <v>-129157803.79999998</v>
      </c>
      <c r="I17" s="44">
        <f>E17/C17*100</f>
        <v>77.20465840059458</v>
      </c>
      <c r="J17" s="42">
        <f>SUM(J12:J16)</f>
        <v>-120894303.62999997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4518190</v>
      </c>
      <c r="D18" s="46">
        <f>'[5]вспомогат'!D16</f>
        <v>1652945</v>
      </c>
      <c r="E18" s="45">
        <f>'[5]вспомогат'!G16</f>
        <v>3868239.05</v>
      </c>
      <c r="F18" s="46">
        <f>'[5]вспомогат'!H16</f>
        <v>254544.8799999999</v>
      </c>
      <c r="G18" s="47">
        <f>'[5]вспомогат'!I16</f>
        <v>15.39947669160195</v>
      </c>
      <c r="H18" s="48">
        <f>'[5]вспомогат'!J16</f>
        <v>-1398400.12</v>
      </c>
      <c r="I18" s="49">
        <f>'[5]вспомогат'!K16</f>
        <v>85.61479375590667</v>
      </c>
      <c r="J18" s="50">
        <f>'[5]вспомогат'!L16</f>
        <v>-649950.9500000002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18480389</v>
      </c>
      <c r="D19" s="38">
        <f>'[5]вспомогат'!D17</f>
        <v>6545910</v>
      </c>
      <c r="E19" s="33">
        <f>'[5]вспомогат'!G17</f>
        <v>14963903.15</v>
      </c>
      <c r="F19" s="38">
        <f>'[5]вспомогат'!H17</f>
        <v>1525817.8100000005</v>
      </c>
      <c r="G19" s="39">
        <f>'[5]вспомогат'!I17</f>
        <v>23.309483478996817</v>
      </c>
      <c r="H19" s="35">
        <f>'[5]вспомогат'!J17</f>
        <v>-5020092.1899999995</v>
      </c>
      <c r="I19" s="36">
        <f>'[5]вспомогат'!K17</f>
        <v>80.97179745512932</v>
      </c>
      <c r="J19" s="37">
        <f>'[5]вспомогат'!L17</f>
        <v>-3516485.8499999996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1833389</v>
      </c>
      <c r="D20" s="38">
        <f>'[5]вспомогат'!D18</f>
        <v>644393</v>
      </c>
      <c r="E20" s="33">
        <f>'[5]вспомогат'!G18</f>
        <v>1292978.78</v>
      </c>
      <c r="F20" s="38">
        <f>'[5]вспомогат'!H18</f>
        <v>85339.67999999993</v>
      </c>
      <c r="G20" s="39">
        <f>'[5]вспомогат'!I18</f>
        <v>13.243421328288782</v>
      </c>
      <c r="H20" s="35">
        <f>'[5]вспомогат'!J18</f>
        <v>-559053.3200000001</v>
      </c>
      <c r="I20" s="36">
        <f>'[5]вспомогат'!K18</f>
        <v>70.5239739084286</v>
      </c>
      <c r="J20" s="37">
        <f>'[5]вспомогат'!L18</f>
        <v>-540410.22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3571878</v>
      </c>
      <c r="D21" s="38">
        <f>'[5]вспомогат'!D19</f>
        <v>1199108</v>
      </c>
      <c r="E21" s="33">
        <f>'[5]вспомогат'!G19</f>
        <v>2572897.29</v>
      </c>
      <c r="F21" s="38">
        <f>'[5]вспомогат'!H19</f>
        <v>196377.5</v>
      </c>
      <c r="G21" s="39">
        <f>'[5]вспомогат'!I19</f>
        <v>16.3769652108067</v>
      </c>
      <c r="H21" s="35">
        <f>'[5]вспомогат'!J19</f>
        <v>-1002730.5</v>
      </c>
      <c r="I21" s="36">
        <f>'[5]вспомогат'!K19</f>
        <v>72.03205960561922</v>
      </c>
      <c r="J21" s="37">
        <f>'[5]вспомогат'!L19</f>
        <v>-998980.71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7741261</v>
      </c>
      <c r="D22" s="38">
        <f>'[5]вспомогат'!D20</f>
        <v>2846512</v>
      </c>
      <c r="E22" s="33">
        <f>'[5]вспомогат'!G20</f>
        <v>6156561.79</v>
      </c>
      <c r="F22" s="38">
        <f>'[5]вспомогат'!H20</f>
        <v>659081.4900000002</v>
      </c>
      <c r="G22" s="39">
        <f>'[5]вспомогат'!I20</f>
        <v>23.15400356647013</v>
      </c>
      <c r="H22" s="35">
        <f>'[5]вспомогат'!J20</f>
        <v>-2187430.51</v>
      </c>
      <c r="I22" s="36">
        <f>'[5]вспомогат'!K20</f>
        <v>79.52918510304715</v>
      </c>
      <c r="J22" s="37">
        <f>'[5]вспомогат'!L20</f>
        <v>-1584699.21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5513622</v>
      </c>
      <c r="D23" s="38">
        <f>'[5]вспомогат'!D21</f>
        <v>2108615</v>
      </c>
      <c r="E23" s="33">
        <f>'[5]вспомогат'!G21</f>
        <v>4114372.15</v>
      </c>
      <c r="F23" s="38">
        <f>'[5]вспомогат'!H21</f>
        <v>369314.3500000001</v>
      </c>
      <c r="G23" s="39">
        <f>'[5]вспомогат'!I21</f>
        <v>17.51454627800713</v>
      </c>
      <c r="H23" s="35">
        <f>'[5]вспомогат'!J21</f>
        <v>-1739300.65</v>
      </c>
      <c r="I23" s="36">
        <f>'[5]вспомогат'!K21</f>
        <v>74.62194814951043</v>
      </c>
      <c r="J23" s="37">
        <f>'[5]вспомогат'!L21</f>
        <v>-1399249.85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9529910</v>
      </c>
      <c r="D24" s="38">
        <f>'[5]вспомогат'!D22</f>
        <v>2782513</v>
      </c>
      <c r="E24" s="33">
        <f>'[5]вспомогат'!G22</f>
        <v>7313862.72</v>
      </c>
      <c r="F24" s="38">
        <f>'[5]вспомогат'!H22</f>
        <v>422197.3799999999</v>
      </c>
      <c r="G24" s="39">
        <f>'[5]вспомогат'!I22</f>
        <v>15.173240160962406</v>
      </c>
      <c r="H24" s="35">
        <f>'[5]вспомогат'!J22</f>
        <v>-2360315.62</v>
      </c>
      <c r="I24" s="36">
        <f>'[5]вспомогат'!K22</f>
        <v>76.74639865434196</v>
      </c>
      <c r="J24" s="37">
        <f>'[5]вспомогат'!L22</f>
        <v>-2216047.2800000003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4527869</v>
      </c>
      <c r="D25" s="38">
        <f>'[5]вспомогат'!D23</f>
        <v>1430840</v>
      </c>
      <c r="E25" s="33">
        <f>'[5]вспомогат'!G23</f>
        <v>3534614.66</v>
      </c>
      <c r="F25" s="38">
        <f>'[5]вспомогат'!H23</f>
        <v>244913.22999999998</v>
      </c>
      <c r="G25" s="39">
        <f>'[5]вспомогат'!I23</f>
        <v>17.11674470940147</v>
      </c>
      <c r="H25" s="35">
        <f>'[5]вспомогат'!J23</f>
        <v>-1185926.77</v>
      </c>
      <c r="I25" s="36">
        <f>'[5]вспомогат'!K23</f>
        <v>78.0635362904713</v>
      </c>
      <c r="J25" s="37">
        <f>'[5]вспомогат'!L23</f>
        <v>-993254.3399999999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4038944</v>
      </c>
      <c r="D26" s="38">
        <f>'[5]вспомогат'!D24</f>
        <v>1184703</v>
      </c>
      <c r="E26" s="33">
        <f>'[5]вспомогат'!G24</f>
        <v>3691498.67</v>
      </c>
      <c r="F26" s="38">
        <f>'[5]вспомогат'!H24</f>
        <v>294052.18999999994</v>
      </c>
      <c r="G26" s="39">
        <f>'[5]вспомогат'!I24</f>
        <v>24.820751698949014</v>
      </c>
      <c r="H26" s="35">
        <f>'[5]вспомогат'!J24</f>
        <v>-890650.81</v>
      </c>
      <c r="I26" s="36">
        <f>'[5]вспомогат'!K24</f>
        <v>91.39761952629202</v>
      </c>
      <c r="J26" s="37">
        <f>'[5]вспомогат'!L24</f>
        <v>-347445.3300000001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5846479</v>
      </c>
      <c r="D27" s="38">
        <f>'[5]вспомогат'!D25</f>
        <v>2285360</v>
      </c>
      <c r="E27" s="33">
        <f>'[5]вспомогат'!G25</f>
        <v>4389956.86</v>
      </c>
      <c r="F27" s="38">
        <f>'[5]вспомогат'!H25</f>
        <v>378451.7200000002</v>
      </c>
      <c r="G27" s="39">
        <f>'[5]вспомогат'!I25</f>
        <v>16.559829523576163</v>
      </c>
      <c r="H27" s="35">
        <f>'[5]вспомогат'!J25</f>
        <v>-1906908.2799999998</v>
      </c>
      <c r="I27" s="36">
        <f>'[5]вспомогат'!K25</f>
        <v>75.0871911110944</v>
      </c>
      <c r="J27" s="37">
        <f>'[5]вспомогат'!L25</f>
        <v>-1456522.1399999997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4023744</v>
      </c>
      <c r="D28" s="38">
        <f>'[5]вспомогат'!D26</f>
        <v>1534895</v>
      </c>
      <c r="E28" s="33">
        <f>'[5]вспомогат'!G26</f>
        <v>2883070.72</v>
      </c>
      <c r="F28" s="38">
        <f>'[5]вспомогат'!H26</f>
        <v>171530.8200000003</v>
      </c>
      <c r="G28" s="39">
        <f>'[5]вспомогат'!I26</f>
        <v>11.175410695845663</v>
      </c>
      <c r="H28" s="35">
        <f>'[5]вспомогат'!J26</f>
        <v>-1363364.1799999997</v>
      </c>
      <c r="I28" s="36">
        <f>'[5]вспомогат'!K26</f>
        <v>71.65144502234735</v>
      </c>
      <c r="J28" s="37">
        <f>'[5]вспомогат'!L26</f>
        <v>-1140673.2799999998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2926281</v>
      </c>
      <c r="D29" s="38">
        <f>'[5]вспомогат'!D27</f>
        <v>1088083</v>
      </c>
      <c r="E29" s="33">
        <f>'[5]вспомогат'!G27</f>
        <v>2409107.64</v>
      </c>
      <c r="F29" s="38">
        <f>'[5]вспомогат'!H27</f>
        <v>228823.86000000034</v>
      </c>
      <c r="G29" s="39">
        <f>'[5]вспомогат'!I27</f>
        <v>21.030000468714274</v>
      </c>
      <c r="H29" s="35">
        <f>'[5]вспомогат'!J27</f>
        <v>-859259.1399999997</v>
      </c>
      <c r="I29" s="36">
        <f>'[5]вспомогат'!K27</f>
        <v>82.326599530257</v>
      </c>
      <c r="J29" s="37">
        <f>'[5]вспомогат'!L27</f>
        <v>-517173.35999999987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6005829</v>
      </c>
      <c r="D30" s="38">
        <f>'[5]вспомогат'!D28</f>
        <v>2299529</v>
      </c>
      <c r="E30" s="33">
        <f>'[5]вспомогат'!G28</f>
        <v>4785334.89</v>
      </c>
      <c r="F30" s="38">
        <f>'[5]вспомогат'!H28</f>
        <v>355161.4199999999</v>
      </c>
      <c r="G30" s="39">
        <f>'[5]вспомогат'!I28</f>
        <v>15.444963729528958</v>
      </c>
      <c r="H30" s="35">
        <f>'[5]вспомогат'!J28</f>
        <v>-1944367.58</v>
      </c>
      <c r="I30" s="36">
        <f>'[5]вспомогат'!K28</f>
        <v>79.67817415380956</v>
      </c>
      <c r="J30" s="37">
        <f>'[5]вспомогат'!L28</f>
        <v>-1220494.1100000003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14393385</v>
      </c>
      <c r="D31" s="38">
        <f>'[5]вспомогат'!D29</f>
        <v>4142368</v>
      </c>
      <c r="E31" s="33">
        <f>'[5]вспомогат'!G29</f>
        <v>9768371.02</v>
      </c>
      <c r="F31" s="38">
        <f>'[5]вспомогат'!H29</f>
        <v>1152169.4699999988</v>
      </c>
      <c r="G31" s="39">
        <f>'[5]вспомогат'!I29</f>
        <v>27.8142712091248</v>
      </c>
      <c r="H31" s="35">
        <f>'[5]вспомогат'!J29</f>
        <v>-2990198.530000001</v>
      </c>
      <c r="I31" s="36">
        <f>'[5]вспомогат'!K29</f>
        <v>67.86708630388195</v>
      </c>
      <c r="J31" s="37">
        <f>'[5]вспомогат'!L29</f>
        <v>-4625013.98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4613312</v>
      </c>
      <c r="D32" s="38">
        <f>'[5]вспомогат'!D30</f>
        <v>1883632</v>
      </c>
      <c r="E32" s="33">
        <f>'[5]вспомогат'!G30</f>
        <v>3627360.41</v>
      </c>
      <c r="F32" s="38">
        <f>'[5]вспомогат'!H30</f>
        <v>308026.4700000002</v>
      </c>
      <c r="G32" s="39">
        <f>'[5]вспомогат'!I30</f>
        <v>16.35279449489073</v>
      </c>
      <c r="H32" s="35">
        <f>'[5]вспомогат'!J30</f>
        <v>-1575605.5299999998</v>
      </c>
      <c r="I32" s="36">
        <f>'[5]вспомогат'!K30</f>
        <v>78.62811815025734</v>
      </c>
      <c r="J32" s="37">
        <f>'[5]вспомогат'!L30</f>
        <v>-985951.5899999999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5030272</v>
      </c>
      <c r="D33" s="38">
        <f>'[5]вспомогат'!D31</f>
        <v>1872859</v>
      </c>
      <c r="E33" s="33">
        <f>'[5]вспомогат'!G31</f>
        <v>3849111.71</v>
      </c>
      <c r="F33" s="38">
        <f>'[5]вспомогат'!H31</f>
        <v>290653.85999999987</v>
      </c>
      <c r="G33" s="39">
        <f>'[5]вспомогат'!I31</f>
        <v>15.519260125829007</v>
      </c>
      <c r="H33" s="35">
        <f>'[5]вспомогат'!J31</f>
        <v>-1582205.1400000001</v>
      </c>
      <c r="I33" s="36">
        <f>'[5]вспомогат'!K31</f>
        <v>76.5189578217639</v>
      </c>
      <c r="J33" s="37">
        <f>'[5]вспомогат'!L31</f>
        <v>-1181160.29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1678374</v>
      </c>
      <c r="D34" s="38">
        <f>'[5]вспомогат'!D32</f>
        <v>596407</v>
      </c>
      <c r="E34" s="33">
        <f>'[5]вспомогат'!G32</f>
        <v>1391661.84</v>
      </c>
      <c r="F34" s="38">
        <f>'[5]вспомогат'!H32</f>
        <v>106130.91000000015</v>
      </c>
      <c r="G34" s="39">
        <f>'[5]вспомогат'!I32</f>
        <v>17.795047677173496</v>
      </c>
      <c r="H34" s="35">
        <f>'[5]вспомогат'!J32</f>
        <v>-490276.08999999985</v>
      </c>
      <c r="I34" s="36">
        <f>'[5]вспомогат'!K32</f>
        <v>82.91726635422141</v>
      </c>
      <c r="J34" s="37">
        <f>'[5]вспомогат'!L32</f>
        <v>-286712.1599999999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5166120</v>
      </c>
      <c r="D35" s="38">
        <f>'[5]вспомогат'!D33</f>
        <v>1876699</v>
      </c>
      <c r="E35" s="33">
        <f>'[5]вспомогат'!G33</f>
        <v>3726479.07</v>
      </c>
      <c r="F35" s="38">
        <f>'[5]вспомогат'!H33</f>
        <v>307101.1299999999</v>
      </c>
      <c r="G35" s="39">
        <f>'[5]вспомогат'!I33</f>
        <v>16.363899058932727</v>
      </c>
      <c r="H35" s="35">
        <f>'[5]вспомогат'!J33</f>
        <v>-1569597.87</v>
      </c>
      <c r="I35" s="36">
        <f>'[5]вспомогат'!K33</f>
        <v>72.13303349515691</v>
      </c>
      <c r="J35" s="37">
        <f>'[5]вспомогат'!L33</f>
        <v>-1439640.9300000002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3406950</v>
      </c>
      <c r="D36" s="38">
        <f>'[5]вспомогат'!D34</f>
        <v>1227240</v>
      </c>
      <c r="E36" s="33">
        <f>'[5]вспомогат'!G34</f>
        <v>2576648.24</v>
      </c>
      <c r="F36" s="38">
        <f>'[5]вспомогат'!H34</f>
        <v>172997.49000000022</v>
      </c>
      <c r="G36" s="39">
        <f>'[5]вспомогат'!I34</f>
        <v>14.096467683582691</v>
      </c>
      <c r="H36" s="35">
        <f>'[5]вспомогат'!J34</f>
        <v>-1054242.5099999998</v>
      </c>
      <c r="I36" s="36">
        <f>'[5]вспомогат'!K34</f>
        <v>75.62917682971573</v>
      </c>
      <c r="J36" s="37">
        <f>'[5]вспомогат'!L34</f>
        <v>-830301.7599999998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8554249</v>
      </c>
      <c r="D37" s="38">
        <f>'[5]вспомогат'!D35</f>
        <v>3223162</v>
      </c>
      <c r="E37" s="33">
        <f>'[5]вспомогат'!G35</f>
        <v>5693765.32</v>
      </c>
      <c r="F37" s="38">
        <f>'[5]вспомогат'!H35</f>
        <v>358766.1400000006</v>
      </c>
      <c r="G37" s="39">
        <f>'[5]вспомогат'!I35</f>
        <v>11.130875208878752</v>
      </c>
      <c r="H37" s="35">
        <f>'[5]вспомогат'!J35</f>
        <v>-2864395.8599999994</v>
      </c>
      <c r="I37" s="36">
        <f>'[5]вспомогат'!K35</f>
        <v>66.56066850520718</v>
      </c>
      <c r="J37" s="37">
        <f>'[5]вспомогат'!L35</f>
        <v>-2860483.6799999997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121400447</v>
      </c>
      <c r="D38" s="42">
        <f>SUM(D18:D37)</f>
        <v>42425773</v>
      </c>
      <c r="E38" s="42">
        <f>SUM(E18:E37)</f>
        <v>92609795.97999999</v>
      </c>
      <c r="F38" s="42">
        <f>SUM(F18:F37)</f>
        <v>7881451.8</v>
      </c>
      <c r="G38" s="43">
        <f>F38/D38*100</f>
        <v>18.577037594577238</v>
      </c>
      <c r="H38" s="42">
        <f>SUM(H18:H37)</f>
        <v>-34544321.2</v>
      </c>
      <c r="I38" s="44">
        <f>E38/C38*100</f>
        <v>76.28455929820423</v>
      </c>
      <c r="J38" s="42">
        <f>SUM(J18:J37)</f>
        <v>-28790651.019999996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855419023</v>
      </c>
      <c r="D39" s="53">
        <f>'[5]вспомогат'!D36</f>
        <v>286661611</v>
      </c>
      <c r="E39" s="53">
        <f>'[5]вспомогат'!G36</f>
        <v>662805664.65</v>
      </c>
      <c r="F39" s="53">
        <f>'[5]вспомогат'!H36</f>
        <v>79940917.64999999</v>
      </c>
      <c r="G39" s="54">
        <f>'[5]вспомогат'!I36</f>
        <v>27.886858436025463</v>
      </c>
      <c r="H39" s="53">
        <f>'[5]вспомогат'!J36</f>
        <v>-206720693.34999996</v>
      </c>
      <c r="I39" s="54">
        <f>'[5]вспомогат'!K36</f>
        <v>77.48315700596712</v>
      </c>
      <c r="J39" s="53">
        <f>'[5]вспомогат'!L36</f>
        <v>-192613358.35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2013-03-11T11:15:20Z</dcterms:created>
  <dcterms:modified xsi:type="dcterms:W3CDTF">2013-03-11T11:15:40Z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