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5720" windowHeight="1048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<sst xmlns="http://schemas.openxmlformats.org/spreadsheetml/2006/main" count="47" uniqueCount="42">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</sst>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6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_);\-#,##0.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#,##0.0"/>
    <numFmt numFmtId="181" formatCode="#,##0&quot;грн.&quot;;\-#,##0&quot;грн.&quot;"/>
    <numFmt numFmtId="182" formatCode="#,##0&quot;грн.&quot;;[Red]\-#,##0&quot;грн.&quot;"/>
    <numFmt numFmtId="183" formatCode="#,##0.00&quot;грн.&quot;;\-#,##0.00&quot;грн.&quot;"/>
    <numFmt numFmtId="184" formatCode="#,##0.00&quot;грн.&quot;;[Red]\-#,##0.00&quot;грн.&quot;"/>
    <numFmt numFmtId="185" formatCode="_-* #,##0&quot;грн.&quot;_-;\-* #,##0&quot;грн.&quot;_-;_-* &quot;-&quot;&quot;грн.&quot;_-;_-@_-"/>
    <numFmt numFmtId="186" formatCode="_-* #,##0_г_р_н_._-;\-* #,##0_г_р_н_._-;_-* &quot;-&quot;_г_р_н_._-;_-@_-"/>
    <numFmt numFmtId="187" formatCode="_-* #,##0.00&quot;грн.&quot;_-;\-* #,##0.00&quot;грн.&quot;_-;_-* &quot;-&quot;??&quot;грн.&quot;_-;_-@_-"/>
    <numFmt numFmtId="188" formatCode="_-* #,##0.00_г_р_н_._-;\-* #,##0.00_г_р_н_._-;_-* &quot;-&quot;??_г_р_н_._-;_-@_-"/>
    <numFmt numFmtId="189" formatCode="0.0_)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0.0%"/>
    <numFmt numFmtId="199" formatCode="_-* #,##0.00\ _р_._-;\-* #,##0.00\ _р_._-;_-* &quot;-&quot;??\ _р_._-;_-@_-"/>
    <numFmt numFmtId="200" formatCode="\$#.00"/>
    <numFmt numFmtId="201" formatCode="#.00"/>
    <numFmt numFmtId="202" formatCode="%#.00"/>
    <numFmt numFmtId="203" formatCode="#."/>
    <numFmt numFmtId="204" formatCode="#,##0.000"/>
    <numFmt numFmtId="205" formatCode="_-&quot;грн.&quot;* #,##0_-;\-&quot;грн.&quot;* #,##0_-;_-&quot;грн.&quot;* &quot;-&quot;_-;_-@_-"/>
    <numFmt numFmtId="206" formatCode="_-* #,##0_-;\-* #,##0_-;_-* &quot;-&quot;_-;_-@_-"/>
    <numFmt numFmtId="207" formatCode="_-&quot;грн.&quot;* #,##0.00_-;\-&quot;грн.&quot;* #,##0.00_-;_-&quot;грн.&quot;* &quot;-&quot;??_-;_-@_-"/>
    <numFmt numFmtId="208" formatCode="_-* #,##0.00_-;\-* #,##0.00_-;_-* &quot;-&quot;??_-;_-@_-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#,##0\ &quot;р.&quot;;[Red]\-#,##0\ &quot;р.&quot;"/>
    <numFmt numFmtId="213" formatCode="#,##0\ _г_р_н_."/>
    <numFmt numFmtId="214" formatCode="#,##0.0\ _р_."/>
    <numFmt numFmtId="215" formatCode="#,##0\ _р_."/>
    <numFmt numFmtId="216" formatCode="_-* #,##0.0\ _г_р_н_._-;\-* #,##0.0\ _г_р_н_._-;_-* &quot;-&quot;??\ _г_р_н_._-;_-@_-"/>
    <numFmt numFmtId="217" formatCode="_-* #,##0\ _г_р_н_._-;\-* #,##0\ _г_р_н_._-;_-* &quot;-&quot;??\ _г_р_н_._-;_-@_-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 locked="0"/>
    </xf>
    <xf numFmtId="4" fontId="3" fillId="0" borderId="0">
      <alignment/>
      <protection locked="0"/>
    </xf>
    <xf numFmtId="201" fontId="3" fillId="0" borderId="0">
      <alignment/>
      <protection locked="0"/>
    </xf>
    <xf numFmtId="4" fontId="3" fillId="0" borderId="0">
      <alignment/>
      <protection locked="0"/>
    </xf>
    <xf numFmtId="201" fontId="3" fillId="0" borderId="0">
      <alignment/>
      <protection locked="0"/>
    </xf>
    <xf numFmtId="200" fontId="3" fillId="0" borderId="0">
      <alignment/>
      <protection locked="0"/>
    </xf>
    <xf numFmtId="0" fontId="3" fillId="0" borderId="0">
      <alignment/>
      <protection locked="0"/>
    </xf>
    <xf numFmtId="203" fontId="4" fillId="0" borderId="0">
      <alignment/>
      <protection locked="0"/>
    </xf>
    <xf numFmtId="203" fontId="4" fillId="0" borderId="0">
      <alignment/>
      <protection locked="0"/>
    </xf>
    <xf numFmtId="203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199" fontId="6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202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0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72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79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79" fontId="20" fillId="0" borderId="0" xfId="0" applyNumberFormat="1" applyFont="1" applyFill="1" applyBorder="1" applyAlignment="1" applyProtection="1">
      <alignment horizontal="right"/>
      <protection/>
    </xf>
    <xf numFmtId="172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79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72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0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0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„ђ’ђ" xfId="21"/>
    <cellStyle name="‡ђѓћ‹ћ‚ћљ1" xfId="22"/>
    <cellStyle name="‡ђѓћ‹ћ‚ћљ2" xfId="23"/>
    <cellStyle name="€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54;&#1048;%20&#1044;&#1054;&#1050;&#1059;&#1052;&#1045;&#1053;&#1058;&#1067;_&#1044;\&#1055;&#1054;%20&#1044;&#1053;&#1071;&#1061;\&#1085;&#1072;&#1076;&#1093;_0503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05.03.2013</v>
          </cell>
        </row>
        <row r="6">
          <cell r="G6" t="str">
            <v>Фактично надійшло на 05.03.2013</v>
          </cell>
        </row>
        <row r="8">
          <cell r="D8" t="str">
            <v>березень</v>
          </cell>
          <cell r="H8" t="str">
            <v>за березень</v>
          </cell>
          <cell r="I8" t="str">
            <v>за березень</v>
          </cell>
          <cell r="K8" t="str">
            <v>за 3 місяці</v>
          </cell>
        </row>
        <row r="9">
          <cell r="B9" t="str">
            <v> рік </v>
          </cell>
          <cell r="C9" t="str">
            <v>3 міс.   </v>
          </cell>
        </row>
        <row r="10">
          <cell r="B10">
            <v>931893880</v>
          </cell>
          <cell r="C10">
            <v>203672044</v>
          </cell>
          <cell r="D10">
            <v>62905308</v>
          </cell>
          <cell r="G10">
            <v>145406592.31</v>
          </cell>
          <cell r="H10">
            <v>4549691.659999996</v>
          </cell>
          <cell r="I10">
            <v>7.232603741483941</v>
          </cell>
          <cell r="J10">
            <v>-58355616.34</v>
          </cell>
          <cell r="K10">
            <v>71.39251389356116</v>
          </cell>
          <cell r="L10">
            <v>-58265451.69</v>
          </cell>
        </row>
        <row r="11">
          <cell r="B11">
            <v>1874282300</v>
          </cell>
          <cell r="C11">
            <v>387090400</v>
          </cell>
          <cell r="D11">
            <v>129044900</v>
          </cell>
          <cell r="G11">
            <v>275846161.33</v>
          </cell>
          <cell r="H11">
            <v>9497014.549999982</v>
          </cell>
          <cell r="I11">
            <v>7.359465232643818</v>
          </cell>
          <cell r="J11">
            <v>-119547885.45000002</v>
          </cell>
          <cell r="K11">
            <v>71.26143178182667</v>
          </cell>
          <cell r="L11">
            <v>-111244238.67000002</v>
          </cell>
        </row>
        <row r="12">
          <cell r="B12">
            <v>145415530</v>
          </cell>
          <cell r="C12">
            <v>28365897</v>
          </cell>
          <cell r="D12">
            <v>9709060</v>
          </cell>
          <cell r="G12">
            <v>20894914.27</v>
          </cell>
          <cell r="H12">
            <v>1006029.4699999988</v>
          </cell>
          <cell r="I12">
            <v>10.361759737811887</v>
          </cell>
          <cell r="J12">
            <v>-8703030.530000001</v>
          </cell>
          <cell r="K12">
            <v>73.66209596685766</v>
          </cell>
          <cell r="L12">
            <v>-7470982.73</v>
          </cell>
        </row>
        <row r="13">
          <cell r="B13">
            <v>267787710</v>
          </cell>
          <cell r="C13">
            <v>70273855</v>
          </cell>
          <cell r="D13">
            <v>27590835</v>
          </cell>
          <cell r="G13">
            <v>46272037.64</v>
          </cell>
          <cell r="H13">
            <v>940866.9100000039</v>
          </cell>
          <cell r="I13">
            <v>3.4100704454939614</v>
          </cell>
          <cell r="J13">
            <v>-26649968.089999996</v>
          </cell>
          <cell r="K13">
            <v>65.84530995204403</v>
          </cell>
          <cell r="L13">
            <v>-24001817.36</v>
          </cell>
        </row>
        <row r="14">
          <cell r="B14">
            <v>162592400</v>
          </cell>
          <cell r="C14">
            <v>39077000</v>
          </cell>
          <cell r="D14">
            <v>13127700</v>
          </cell>
          <cell r="G14">
            <v>22690871.44</v>
          </cell>
          <cell r="H14">
            <v>712757.5</v>
          </cell>
          <cell r="I14">
            <v>5.429416424811658</v>
          </cell>
          <cell r="J14">
            <v>-12414942.5</v>
          </cell>
          <cell r="K14">
            <v>58.06707638764491</v>
          </cell>
          <cell r="L14">
            <v>-16386128.559999999</v>
          </cell>
        </row>
        <row r="15">
          <cell r="B15">
            <v>26918300</v>
          </cell>
          <cell r="C15">
            <v>5539380</v>
          </cell>
          <cell r="D15">
            <v>1858035</v>
          </cell>
          <cell r="G15">
            <v>3871869.01</v>
          </cell>
          <cell r="H15">
            <v>139683.08999999985</v>
          </cell>
          <cell r="I15">
            <v>7.517785725241982</v>
          </cell>
          <cell r="J15">
            <v>-1718351.9100000001</v>
          </cell>
          <cell r="K15">
            <v>69.89715473572853</v>
          </cell>
          <cell r="L15">
            <v>-1667510.9900000002</v>
          </cell>
        </row>
        <row r="16">
          <cell r="B16">
            <v>26323404</v>
          </cell>
          <cell r="C16">
            <v>4518190</v>
          </cell>
          <cell r="D16">
            <v>1652945</v>
          </cell>
          <cell r="G16">
            <v>3713341.01</v>
          </cell>
          <cell r="H16">
            <v>99646.83999999985</v>
          </cell>
          <cell r="I16">
            <v>6.028442567659532</v>
          </cell>
          <cell r="J16">
            <v>-1553298.1600000001</v>
          </cell>
          <cell r="K16">
            <v>82.18647312308688</v>
          </cell>
          <cell r="L16">
            <v>-804848.9900000002</v>
          </cell>
        </row>
        <row r="17">
          <cell r="B17">
            <v>94207870</v>
          </cell>
          <cell r="C17">
            <v>18480389</v>
          </cell>
          <cell r="D17">
            <v>6545910</v>
          </cell>
          <cell r="G17">
            <v>13774394.1</v>
          </cell>
          <cell r="H17">
            <v>336308.7599999998</v>
          </cell>
          <cell r="I17">
            <v>5.1376930021952605</v>
          </cell>
          <cell r="J17">
            <v>-6209601.24</v>
          </cell>
          <cell r="K17">
            <v>74.53519566065411</v>
          </cell>
          <cell r="L17">
            <v>-4705994.9</v>
          </cell>
        </row>
        <row r="18">
          <cell r="B18">
            <v>9123975</v>
          </cell>
          <cell r="C18">
            <v>1833389</v>
          </cell>
          <cell r="D18">
            <v>644393</v>
          </cell>
          <cell r="G18">
            <v>1218719.52</v>
          </cell>
          <cell r="H18">
            <v>11080.419999999925</v>
          </cell>
          <cell r="I18">
            <v>1.7195127817961904</v>
          </cell>
          <cell r="J18">
            <v>-633312.5800000001</v>
          </cell>
          <cell r="K18">
            <v>66.47359180184893</v>
          </cell>
          <cell r="L18">
            <v>-614669.48</v>
          </cell>
        </row>
        <row r="19">
          <cell r="B19">
            <v>20633455</v>
          </cell>
          <cell r="C19">
            <v>3571878</v>
          </cell>
          <cell r="D19">
            <v>1199108</v>
          </cell>
          <cell r="G19">
            <v>2437541.2</v>
          </cell>
          <cell r="H19">
            <v>61021.41000000015</v>
          </cell>
          <cell r="I19">
            <v>5.08890024918524</v>
          </cell>
          <cell r="J19">
            <v>-1138086.5899999999</v>
          </cell>
          <cell r="K19">
            <v>68.24256595550017</v>
          </cell>
          <cell r="L19">
            <v>-1134336.7999999998</v>
          </cell>
        </row>
        <row r="20">
          <cell r="B20">
            <v>44694335</v>
          </cell>
          <cell r="C20">
            <v>7741261</v>
          </cell>
          <cell r="D20">
            <v>2846512</v>
          </cell>
          <cell r="G20">
            <v>5720226.13</v>
          </cell>
          <cell r="H20">
            <v>222745.83000000007</v>
          </cell>
          <cell r="I20">
            <v>7.825220129056194</v>
          </cell>
          <cell r="J20">
            <v>-2623766.17</v>
          </cell>
          <cell r="K20">
            <v>73.8926917720511</v>
          </cell>
          <cell r="L20">
            <v>-2021034.87</v>
          </cell>
        </row>
        <row r="21">
          <cell r="B21">
            <v>29964900</v>
          </cell>
          <cell r="C21">
            <v>5513622</v>
          </cell>
          <cell r="D21">
            <v>2108615</v>
          </cell>
          <cell r="G21">
            <v>3861908.89</v>
          </cell>
          <cell r="H21">
            <v>116851.09000000032</v>
          </cell>
          <cell r="I21">
            <v>5.54160384897197</v>
          </cell>
          <cell r="J21">
            <v>-1991763.9099999997</v>
          </cell>
          <cell r="K21">
            <v>70.04304774610955</v>
          </cell>
          <cell r="L21">
            <v>-1651713.1099999999</v>
          </cell>
        </row>
        <row r="22">
          <cell r="B22">
            <v>43454544</v>
          </cell>
          <cell r="C22">
            <v>9529910</v>
          </cell>
          <cell r="D22">
            <v>2782513</v>
          </cell>
          <cell r="G22">
            <v>6971615.74</v>
          </cell>
          <cell r="H22">
            <v>79950.40000000037</v>
          </cell>
          <cell r="I22">
            <v>2.8733163151439136</v>
          </cell>
          <cell r="J22">
            <v>-2702562.5999999996</v>
          </cell>
          <cell r="K22">
            <v>73.15510576700095</v>
          </cell>
          <cell r="L22">
            <v>-2558294.26</v>
          </cell>
        </row>
        <row r="23">
          <cell r="B23">
            <v>22406900</v>
          </cell>
          <cell r="C23">
            <v>4527869</v>
          </cell>
          <cell r="D23">
            <v>1430840</v>
          </cell>
          <cell r="G23">
            <v>3388745.82</v>
          </cell>
          <cell r="H23">
            <v>99044.38999999966</v>
          </cell>
          <cell r="I23">
            <v>6.922114981409498</v>
          </cell>
          <cell r="J23">
            <v>-1331795.6100000003</v>
          </cell>
          <cell r="K23">
            <v>74.84195810435328</v>
          </cell>
          <cell r="L23">
            <v>-1139123.1800000002</v>
          </cell>
        </row>
        <row r="24">
          <cell r="B24">
            <v>23255939</v>
          </cell>
          <cell r="C24">
            <v>4038944</v>
          </cell>
          <cell r="D24">
            <v>1184703</v>
          </cell>
          <cell r="G24">
            <v>3453418.98</v>
          </cell>
          <cell r="H24">
            <v>55972.5</v>
          </cell>
          <cell r="I24">
            <v>4.724601862238891</v>
          </cell>
          <cell r="J24">
            <v>-1128730.5</v>
          </cell>
          <cell r="K24">
            <v>85.50301712526839</v>
          </cell>
          <cell r="L24">
            <v>-585525.02</v>
          </cell>
        </row>
        <row r="25">
          <cell r="B25">
            <v>32786400</v>
          </cell>
          <cell r="C25">
            <v>5846479</v>
          </cell>
          <cell r="D25">
            <v>2285360</v>
          </cell>
          <cell r="G25">
            <v>4135637.56</v>
          </cell>
          <cell r="H25">
            <v>124132.41999999993</v>
          </cell>
          <cell r="I25">
            <v>5.43163527846816</v>
          </cell>
          <cell r="J25">
            <v>-2161227.58</v>
          </cell>
          <cell r="K25">
            <v>70.73723449618137</v>
          </cell>
          <cell r="L25">
            <v>-1710841.44</v>
          </cell>
        </row>
        <row r="26">
          <cell r="B26">
            <v>21371079</v>
          </cell>
          <cell r="C26">
            <v>4023744</v>
          </cell>
          <cell r="D26">
            <v>1534895</v>
          </cell>
          <cell r="G26">
            <v>2759088.63</v>
          </cell>
          <cell r="H26">
            <v>47548.72999999998</v>
          </cell>
          <cell r="I26">
            <v>3.097849038533579</v>
          </cell>
          <cell r="J26">
            <v>-1487346.27</v>
          </cell>
          <cell r="K26">
            <v>68.57018314286395</v>
          </cell>
          <cell r="L26">
            <v>-1264655.37</v>
          </cell>
        </row>
        <row r="27">
          <cell r="B27">
            <v>17382250</v>
          </cell>
          <cell r="C27">
            <v>2926281</v>
          </cell>
          <cell r="D27">
            <v>1088083</v>
          </cell>
          <cell r="G27">
            <v>2261325.81</v>
          </cell>
          <cell r="H27">
            <v>81042.03000000026</v>
          </cell>
          <cell r="I27">
            <v>7.4481477975485575</v>
          </cell>
          <cell r="J27">
            <v>-1007040.9699999997</v>
          </cell>
          <cell r="K27">
            <v>77.27644098430738</v>
          </cell>
          <cell r="L27">
            <v>-664955.19</v>
          </cell>
        </row>
        <row r="28">
          <cell r="B28">
            <v>30804620</v>
          </cell>
          <cell r="C28">
            <v>6005829</v>
          </cell>
          <cell r="D28">
            <v>2299529</v>
          </cell>
          <cell r="G28">
            <v>4545589.28</v>
          </cell>
          <cell r="H28">
            <v>115415.81000000052</v>
          </cell>
          <cell r="I28">
            <v>5.019106521378966</v>
          </cell>
          <cell r="J28">
            <v>-2184113.1899999995</v>
          </cell>
          <cell r="K28">
            <v>75.68629210055765</v>
          </cell>
          <cell r="L28">
            <v>-1460239.7199999997</v>
          </cell>
        </row>
        <row r="29">
          <cell r="B29">
            <v>63497860</v>
          </cell>
          <cell r="C29">
            <v>14393385</v>
          </cell>
          <cell r="D29">
            <v>4142368</v>
          </cell>
          <cell r="G29">
            <v>8784833.37</v>
          </cell>
          <cell r="H29">
            <v>168631.81999999844</v>
          </cell>
          <cell r="I29">
            <v>4.070903888790142</v>
          </cell>
          <cell r="J29">
            <v>-3973736.1800000016</v>
          </cell>
          <cell r="K29">
            <v>61.03382470489047</v>
          </cell>
          <cell r="L29">
            <v>-5608551.630000001</v>
          </cell>
        </row>
        <row r="30">
          <cell r="B30">
            <v>26496514</v>
          </cell>
          <cell r="C30">
            <v>4613312</v>
          </cell>
          <cell r="D30">
            <v>1883632</v>
          </cell>
          <cell r="G30">
            <v>3479313.7</v>
          </cell>
          <cell r="H30">
            <v>159979.76000000024</v>
          </cell>
          <cell r="I30">
            <v>8.493153652093415</v>
          </cell>
          <cell r="J30">
            <v>-1723652.2399999998</v>
          </cell>
          <cell r="K30">
            <v>75.41899832484775</v>
          </cell>
          <cell r="L30">
            <v>-1133998.2999999998</v>
          </cell>
        </row>
        <row r="31">
          <cell r="B31">
            <v>28476622</v>
          </cell>
          <cell r="C31">
            <v>5030272</v>
          </cell>
          <cell r="D31">
            <v>1872859</v>
          </cell>
          <cell r="G31">
            <v>3698588.7</v>
          </cell>
          <cell r="H31">
            <v>140130.8500000001</v>
          </cell>
          <cell r="I31">
            <v>7.482188995541046</v>
          </cell>
          <cell r="J31">
            <v>-1732728.15</v>
          </cell>
          <cell r="K31">
            <v>73.5266144653808</v>
          </cell>
          <cell r="L31">
            <v>-1331683.2999999998</v>
          </cell>
        </row>
        <row r="32">
          <cell r="B32">
            <v>9884788</v>
          </cell>
          <cell r="C32">
            <v>1678374</v>
          </cell>
          <cell r="D32">
            <v>596407</v>
          </cell>
          <cell r="G32">
            <v>1326258.16</v>
          </cell>
          <cell r="H32">
            <v>40727.22999999998</v>
          </cell>
          <cell r="I32">
            <v>6.82876458525805</v>
          </cell>
          <cell r="J32">
            <v>-555679.77</v>
          </cell>
          <cell r="K32">
            <v>79.02041857178436</v>
          </cell>
          <cell r="L32">
            <v>-352115.8400000001</v>
          </cell>
        </row>
        <row r="33">
          <cell r="B33">
            <v>25060542</v>
          </cell>
          <cell r="C33">
            <v>5166120</v>
          </cell>
          <cell r="D33">
            <v>1876699</v>
          </cell>
          <cell r="G33">
            <v>3478383.12</v>
          </cell>
          <cell r="H33">
            <v>59005.18000000017</v>
          </cell>
          <cell r="I33">
            <v>3.144093964988534</v>
          </cell>
          <cell r="J33">
            <v>-1817693.8199999998</v>
          </cell>
          <cell r="K33">
            <v>67.33066827715966</v>
          </cell>
          <cell r="L33">
            <v>-1687736.88</v>
          </cell>
        </row>
        <row r="34">
          <cell r="B34">
            <v>19108400</v>
          </cell>
          <cell r="C34">
            <v>3406950</v>
          </cell>
          <cell r="D34">
            <v>1227240</v>
          </cell>
          <cell r="G34">
            <v>2457709.32</v>
          </cell>
          <cell r="H34">
            <v>54058.56999999983</v>
          </cell>
          <cell r="I34">
            <v>4.404889834099266</v>
          </cell>
          <cell r="J34">
            <v>-1173181.4300000002</v>
          </cell>
          <cell r="K34">
            <v>72.13810945273632</v>
          </cell>
          <cell r="L34">
            <v>-949240.6800000002</v>
          </cell>
        </row>
        <row r="35">
          <cell r="B35">
            <v>38718863</v>
          </cell>
          <cell r="C35">
            <v>8554249</v>
          </cell>
          <cell r="D35">
            <v>3223162</v>
          </cell>
          <cell r="G35">
            <v>5532625.93</v>
          </cell>
          <cell r="H35">
            <v>197626.75</v>
          </cell>
          <cell r="I35">
            <v>6.131455694749442</v>
          </cell>
          <cell r="J35">
            <v>-3025535.25</v>
          </cell>
          <cell r="K35">
            <v>64.6769334163642</v>
          </cell>
          <cell r="L35">
            <v>-3021623.0700000003</v>
          </cell>
        </row>
        <row r="36">
          <cell r="B36">
            <v>4036543380</v>
          </cell>
          <cell r="C36">
            <v>855419023</v>
          </cell>
          <cell r="D36">
            <v>286661611</v>
          </cell>
          <cell r="G36">
            <v>601981710.9699999</v>
          </cell>
          <cell r="H36">
            <v>19116963.96999999</v>
          </cell>
          <cell r="I36">
            <v>6.668825973352948</v>
          </cell>
          <cell r="J36">
            <v>-267544647.0300001</v>
          </cell>
          <cell r="K36">
            <v>70.37272901166239</v>
          </cell>
          <cell r="L36">
            <v>-253437312.03000006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J43"/>
  <sheetViews>
    <sheetView tabSelected="1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E29" sqref="E29"/>
    </sheetView>
  </sheetViews>
  <sheetFormatPr defaultColWidth="9.14062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0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05.03.2013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05.03.2013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березень</v>
      </c>
      <c r="E8" s="20" t="s">
        <v>10</v>
      </c>
      <c r="F8" s="21" t="str">
        <f>'[5]вспомогат'!H8</f>
        <v>за березень</v>
      </c>
      <c r="G8" s="22" t="str">
        <f>'[5]вспомогат'!I8</f>
        <v>за березень</v>
      </c>
      <c r="H8" s="23"/>
      <c r="I8" s="22" t="str">
        <f>'[5]вспомогат'!K8</f>
        <v>за 3 місяці</v>
      </c>
      <c r="J8" s="23"/>
    </row>
    <row r="9" spans="1:10" ht="12.75">
      <c r="A9" s="24"/>
      <c r="B9" s="25" t="str">
        <f>'[5]вспомогат'!B9</f>
        <v> рік </v>
      </c>
      <c r="C9" s="26" t="str">
        <f>'[5]вспомогат'!C9</f>
        <v>3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'[5]вспомогат'!B10</f>
        <v>931893880</v>
      </c>
      <c r="C10" s="33">
        <f>'[5]вспомогат'!C10</f>
        <v>203672044</v>
      </c>
      <c r="D10" s="33">
        <f>'[5]вспомогат'!D10</f>
        <v>62905308</v>
      </c>
      <c r="E10" s="33">
        <f>'[5]вспомогат'!G10</f>
        <v>145406592.31</v>
      </c>
      <c r="F10" s="33">
        <f>'[5]вспомогат'!H10</f>
        <v>4549691.659999996</v>
      </c>
      <c r="G10" s="34">
        <f>'[5]вспомогат'!I10</f>
        <v>7.232603741483941</v>
      </c>
      <c r="H10" s="35">
        <f>'[5]вспомогат'!J10</f>
        <v>-58355616.34</v>
      </c>
      <c r="I10" s="36">
        <f>'[5]вспомогат'!K10</f>
        <v>71.39251389356116</v>
      </c>
      <c r="J10" s="37">
        <f>'[5]вспомогат'!L10</f>
        <v>-58265451.69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'[5]вспомогат'!B11</f>
        <v>1874282300</v>
      </c>
      <c r="C12" s="33">
        <f>'[5]вспомогат'!C11</f>
        <v>387090400</v>
      </c>
      <c r="D12" s="38">
        <f>'[5]вспомогат'!D11</f>
        <v>129044900</v>
      </c>
      <c r="E12" s="33">
        <f>'[5]вспомогат'!G11</f>
        <v>275846161.33</v>
      </c>
      <c r="F12" s="38">
        <f>'[5]вспомогат'!H11</f>
        <v>9497014.549999982</v>
      </c>
      <c r="G12" s="39">
        <f>'[5]вспомогат'!I11</f>
        <v>7.359465232643818</v>
      </c>
      <c r="H12" s="35">
        <f>'[5]вспомогат'!J11</f>
        <v>-119547885.45000002</v>
      </c>
      <c r="I12" s="36">
        <f>'[5]вспомогат'!K11</f>
        <v>71.26143178182667</v>
      </c>
      <c r="J12" s="37">
        <f>'[5]вспомогат'!L11</f>
        <v>-111244238.67000002</v>
      </c>
    </row>
    <row r="13" spans="1:10" ht="12.75">
      <c r="A13" s="32" t="s">
        <v>15</v>
      </c>
      <c r="B13" s="33">
        <f>'[5]вспомогат'!B12</f>
        <v>145415530</v>
      </c>
      <c r="C13" s="33">
        <f>'[5]вспомогат'!C12</f>
        <v>28365897</v>
      </c>
      <c r="D13" s="38">
        <f>'[5]вспомогат'!D12</f>
        <v>9709060</v>
      </c>
      <c r="E13" s="33">
        <f>'[5]вспомогат'!G12</f>
        <v>20894914.27</v>
      </c>
      <c r="F13" s="38">
        <f>'[5]вспомогат'!H12</f>
        <v>1006029.4699999988</v>
      </c>
      <c r="G13" s="39">
        <f>'[5]вспомогат'!I12</f>
        <v>10.361759737811887</v>
      </c>
      <c r="H13" s="35">
        <f>'[5]вспомогат'!J12</f>
        <v>-8703030.530000001</v>
      </c>
      <c r="I13" s="36">
        <f>'[5]вспомогат'!K12</f>
        <v>73.66209596685766</v>
      </c>
      <c r="J13" s="37">
        <f>'[5]вспомогат'!L12</f>
        <v>-7470982.73</v>
      </c>
    </row>
    <row r="14" spans="1:10" ht="12.75">
      <c r="A14" s="40" t="s">
        <v>16</v>
      </c>
      <c r="B14" s="33">
        <f>'[5]вспомогат'!B13</f>
        <v>267787710</v>
      </c>
      <c r="C14" s="33">
        <f>'[5]вспомогат'!C13</f>
        <v>70273855</v>
      </c>
      <c r="D14" s="38">
        <f>'[5]вспомогат'!D13</f>
        <v>27590835</v>
      </c>
      <c r="E14" s="33">
        <f>'[5]вспомогат'!G13</f>
        <v>46272037.64</v>
      </c>
      <c r="F14" s="38">
        <f>'[5]вспомогат'!H13</f>
        <v>940866.9100000039</v>
      </c>
      <c r="G14" s="39">
        <f>'[5]вспомогат'!I13</f>
        <v>3.4100704454939614</v>
      </c>
      <c r="H14" s="35">
        <f>'[5]вспомогат'!J13</f>
        <v>-26649968.089999996</v>
      </c>
      <c r="I14" s="36">
        <f>'[5]вспомогат'!K13</f>
        <v>65.84530995204403</v>
      </c>
      <c r="J14" s="37">
        <f>'[5]вспомогат'!L13</f>
        <v>-24001817.36</v>
      </c>
    </row>
    <row r="15" spans="1:10" ht="12.75">
      <c r="A15" s="32" t="s">
        <v>17</v>
      </c>
      <c r="B15" s="33">
        <f>'[5]вспомогат'!B14</f>
        <v>162592400</v>
      </c>
      <c r="C15" s="33">
        <f>'[5]вспомогат'!C14</f>
        <v>39077000</v>
      </c>
      <c r="D15" s="38">
        <f>'[5]вспомогат'!D14</f>
        <v>13127700</v>
      </c>
      <c r="E15" s="33">
        <f>'[5]вспомогат'!G14</f>
        <v>22690871.44</v>
      </c>
      <c r="F15" s="38">
        <f>'[5]вспомогат'!H14</f>
        <v>712757.5</v>
      </c>
      <c r="G15" s="39">
        <f>'[5]вспомогат'!I14</f>
        <v>5.429416424811658</v>
      </c>
      <c r="H15" s="35">
        <f>'[5]вспомогат'!J14</f>
        <v>-12414942.5</v>
      </c>
      <c r="I15" s="36">
        <f>'[5]вспомогат'!K14</f>
        <v>58.06707638764491</v>
      </c>
      <c r="J15" s="37">
        <f>'[5]вспомогат'!L14</f>
        <v>-16386128.559999999</v>
      </c>
    </row>
    <row r="16" spans="1:10" ht="12.75">
      <c r="A16" s="32" t="s">
        <v>18</v>
      </c>
      <c r="B16" s="33">
        <f>'[5]вспомогат'!B15</f>
        <v>26918300</v>
      </c>
      <c r="C16" s="33">
        <f>'[5]вспомогат'!C15</f>
        <v>5539380</v>
      </c>
      <c r="D16" s="38">
        <f>'[5]вспомогат'!D15</f>
        <v>1858035</v>
      </c>
      <c r="E16" s="33">
        <f>'[5]вспомогат'!G15</f>
        <v>3871869.01</v>
      </c>
      <c r="F16" s="38">
        <f>'[5]вспомогат'!H15</f>
        <v>139683.08999999985</v>
      </c>
      <c r="G16" s="39">
        <f>'[5]вспомогат'!I15</f>
        <v>7.517785725241982</v>
      </c>
      <c r="H16" s="35">
        <f>'[5]вспомогат'!J15</f>
        <v>-1718351.9100000001</v>
      </c>
      <c r="I16" s="36">
        <f>'[5]вспомогат'!K15</f>
        <v>69.89715473572853</v>
      </c>
      <c r="J16" s="37">
        <f>'[5]вспомогат'!L15</f>
        <v>-1667510.9900000002</v>
      </c>
    </row>
    <row r="17" spans="1:10" ht="20.25" customHeight="1">
      <c r="A17" s="41" t="s">
        <v>19</v>
      </c>
      <c r="B17" s="42">
        <f>SUM(B12:B16)</f>
        <v>2476996240</v>
      </c>
      <c r="C17" s="42">
        <f>SUM(C12:C16)</f>
        <v>530346532</v>
      </c>
      <c r="D17" s="42">
        <f>SUM(D12:D16)</f>
        <v>181330530</v>
      </c>
      <c r="E17" s="42">
        <f>SUM(E12:E16)</f>
        <v>369575853.68999994</v>
      </c>
      <c r="F17" s="42">
        <f>SUM(F12:F16)</f>
        <v>12296351.519999985</v>
      </c>
      <c r="G17" s="43">
        <f>F17/D17*100</f>
        <v>6.781181039949525</v>
      </c>
      <c r="H17" s="42">
        <f>SUM(H12:H16)</f>
        <v>-169034178.48000002</v>
      </c>
      <c r="I17" s="44">
        <f>E17/C17*100</f>
        <v>69.6857302519327</v>
      </c>
      <c r="J17" s="42">
        <f>SUM(J12:J16)</f>
        <v>-160770678.31000003</v>
      </c>
    </row>
    <row r="18" spans="1:10" ht="20.25" customHeight="1">
      <c r="A18" s="32" t="s">
        <v>20</v>
      </c>
      <c r="B18" s="45">
        <f>'[5]вспомогат'!B16</f>
        <v>26323404</v>
      </c>
      <c r="C18" s="45">
        <f>'[5]вспомогат'!C16</f>
        <v>4518190</v>
      </c>
      <c r="D18" s="46">
        <f>'[5]вспомогат'!D16</f>
        <v>1652945</v>
      </c>
      <c r="E18" s="45">
        <f>'[5]вспомогат'!G16</f>
        <v>3713341.01</v>
      </c>
      <c r="F18" s="46">
        <f>'[5]вспомогат'!H16</f>
        <v>99646.83999999985</v>
      </c>
      <c r="G18" s="47">
        <f>'[5]вспомогат'!I16</f>
        <v>6.028442567659532</v>
      </c>
      <c r="H18" s="48">
        <f>'[5]вспомогат'!J16</f>
        <v>-1553298.1600000001</v>
      </c>
      <c r="I18" s="49">
        <f>'[5]вспомогат'!K16</f>
        <v>82.18647312308688</v>
      </c>
      <c r="J18" s="50">
        <f>'[5]вспомогат'!L16</f>
        <v>-804848.9900000002</v>
      </c>
    </row>
    <row r="19" spans="1:10" ht="12.75">
      <c r="A19" s="32" t="s">
        <v>21</v>
      </c>
      <c r="B19" s="33">
        <f>'[5]вспомогат'!B17</f>
        <v>94207870</v>
      </c>
      <c r="C19" s="33">
        <f>'[5]вспомогат'!C17</f>
        <v>18480389</v>
      </c>
      <c r="D19" s="38">
        <f>'[5]вспомогат'!D17</f>
        <v>6545910</v>
      </c>
      <c r="E19" s="33">
        <f>'[5]вспомогат'!G17</f>
        <v>13774394.1</v>
      </c>
      <c r="F19" s="38">
        <f>'[5]вспомогат'!H17</f>
        <v>336308.7599999998</v>
      </c>
      <c r="G19" s="39">
        <f>'[5]вспомогат'!I17</f>
        <v>5.1376930021952605</v>
      </c>
      <c r="H19" s="35">
        <f>'[5]вспомогат'!J17</f>
        <v>-6209601.24</v>
      </c>
      <c r="I19" s="36">
        <f>'[5]вспомогат'!K17</f>
        <v>74.53519566065411</v>
      </c>
      <c r="J19" s="37">
        <f>'[5]вспомогат'!L17</f>
        <v>-4705994.9</v>
      </c>
    </row>
    <row r="20" spans="1:10" ht="12.75">
      <c r="A20" s="32" t="s">
        <v>22</v>
      </c>
      <c r="B20" s="33">
        <f>'[5]вспомогат'!B18</f>
        <v>9123975</v>
      </c>
      <c r="C20" s="33">
        <f>'[5]вспомогат'!C18</f>
        <v>1833389</v>
      </c>
      <c r="D20" s="38">
        <f>'[5]вспомогат'!D18</f>
        <v>644393</v>
      </c>
      <c r="E20" s="33">
        <f>'[5]вспомогат'!G18</f>
        <v>1218719.52</v>
      </c>
      <c r="F20" s="38">
        <f>'[5]вспомогат'!H18</f>
        <v>11080.419999999925</v>
      </c>
      <c r="G20" s="39">
        <f>'[5]вспомогат'!I18</f>
        <v>1.7195127817961904</v>
      </c>
      <c r="H20" s="35">
        <f>'[5]вспомогат'!J18</f>
        <v>-633312.5800000001</v>
      </c>
      <c r="I20" s="36">
        <f>'[5]вспомогат'!K18</f>
        <v>66.47359180184893</v>
      </c>
      <c r="J20" s="37">
        <f>'[5]вспомогат'!L18</f>
        <v>-614669.48</v>
      </c>
    </row>
    <row r="21" spans="1:10" ht="12.75">
      <c r="A21" s="32" t="s">
        <v>23</v>
      </c>
      <c r="B21" s="33">
        <f>'[5]вспомогат'!B19</f>
        <v>20633455</v>
      </c>
      <c r="C21" s="33">
        <f>'[5]вспомогат'!C19</f>
        <v>3571878</v>
      </c>
      <c r="D21" s="38">
        <f>'[5]вспомогат'!D19</f>
        <v>1199108</v>
      </c>
      <c r="E21" s="33">
        <f>'[5]вспомогат'!G19</f>
        <v>2437541.2</v>
      </c>
      <c r="F21" s="38">
        <f>'[5]вспомогат'!H19</f>
        <v>61021.41000000015</v>
      </c>
      <c r="G21" s="39">
        <f>'[5]вспомогат'!I19</f>
        <v>5.08890024918524</v>
      </c>
      <c r="H21" s="35">
        <f>'[5]вспомогат'!J19</f>
        <v>-1138086.5899999999</v>
      </c>
      <c r="I21" s="36">
        <f>'[5]вспомогат'!K19</f>
        <v>68.24256595550017</v>
      </c>
      <c r="J21" s="37">
        <f>'[5]вспомогат'!L19</f>
        <v>-1134336.7999999998</v>
      </c>
    </row>
    <row r="22" spans="1:10" ht="12.75">
      <c r="A22" s="32" t="s">
        <v>24</v>
      </c>
      <c r="B22" s="33">
        <f>'[5]вспомогат'!B20</f>
        <v>44694335</v>
      </c>
      <c r="C22" s="33">
        <f>'[5]вспомогат'!C20</f>
        <v>7741261</v>
      </c>
      <c r="D22" s="38">
        <f>'[5]вспомогат'!D20</f>
        <v>2846512</v>
      </c>
      <c r="E22" s="33">
        <f>'[5]вспомогат'!G20</f>
        <v>5720226.13</v>
      </c>
      <c r="F22" s="38">
        <f>'[5]вспомогат'!H20</f>
        <v>222745.83000000007</v>
      </c>
      <c r="G22" s="39">
        <f>'[5]вспомогат'!I20</f>
        <v>7.825220129056194</v>
      </c>
      <c r="H22" s="35">
        <f>'[5]вспомогат'!J20</f>
        <v>-2623766.17</v>
      </c>
      <c r="I22" s="36">
        <f>'[5]вспомогат'!K20</f>
        <v>73.8926917720511</v>
      </c>
      <c r="J22" s="37">
        <f>'[5]вспомогат'!L20</f>
        <v>-2021034.87</v>
      </c>
    </row>
    <row r="23" spans="1:10" ht="12.75">
      <c r="A23" s="32" t="s">
        <v>25</v>
      </c>
      <c r="B23" s="33">
        <f>'[5]вспомогат'!B21</f>
        <v>29964900</v>
      </c>
      <c r="C23" s="33">
        <f>'[5]вспомогат'!C21</f>
        <v>5513622</v>
      </c>
      <c r="D23" s="38">
        <f>'[5]вспомогат'!D21</f>
        <v>2108615</v>
      </c>
      <c r="E23" s="33">
        <f>'[5]вспомогат'!G21</f>
        <v>3861908.89</v>
      </c>
      <c r="F23" s="38">
        <f>'[5]вспомогат'!H21</f>
        <v>116851.09000000032</v>
      </c>
      <c r="G23" s="39">
        <f>'[5]вспомогат'!I21</f>
        <v>5.54160384897197</v>
      </c>
      <c r="H23" s="35">
        <f>'[5]вспомогат'!J21</f>
        <v>-1991763.9099999997</v>
      </c>
      <c r="I23" s="36">
        <f>'[5]вспомогат'!K21</f>
        <v>70.04304774610955</v>
      </c>
      <c r="J23" s="37">
        <f>'[5]вспомогат'!L21</f>
        <v>-1651713.1099999999</v>
      </c>
    </row>
    <row r="24" spans="1:10" ht="12.75">
      <c r="A24" s="32" t="s">
        <v>26</v>
      </c>
      <c r="B24" s="33">
        <f>'[5]вспомогат'!B22</f>
        <v>43454544</v>
      </c>
      <c r="C24" s="33">
        <f>'[5]вспомогат'!C22</f>
        <v>9529910</v>
      </c>
      <c r="D24" s="38">
        <f>'[5]вспомогат'!D22</f>
        <v>2782513</v>
      </c>
      <c r="E24" s="33">
        <f>'[5]вспомогат'!G22</f>
        <v>6971615.74</v>
      </c>
      <c r="F24" s="38">
        <f>'[5]вспомогат'!H22</f>
        <v>79950.40000000037</v>
      </c>
      <c r="G24" s="39">
        <f>'[5]вспомогат'!I22</f>
        <v>2.8733163151439136</v>
      </c>
      <c r="H24" s="35">
        <f>'[5]вспомогат'!J22</f>
        <v>-2702562.5999999996</v>
      </c>
      <c r="I24" s="36">
        <f>'[5]вспомогат'!K22</f>
        <v>73.15510576700095</v>
      </c>
      <c r="J24" s="37">
        <f>'[5]вспомогат'!L22</f>
        <v>-2558294.26</v>
      </c>
    </row>
    <row r="25" spans="1:10" ht="12.75">
      <c r="A25" s="32" t="s">
        <v>27</v>
      </c>
      <c r="B25" s="33">
        <f>'[5]вспомогат'!B23</f>
        <v>22406900</v>
      </c>
      <c r="C25" s="33">
        <f>'[5]вспомогат'!C23</f>
        <v>4527869</v>
      </c>
      <c r="D25" s="38">
        <f>'[5]вспомогат'!D23</f>
        <v>1430840</v>
      </c>
      <c r="E25" s="33">
        <f>'[5]вспомогат'!G23</f>
        <v>3388745.82</v>
      </c>
      <c r="F25" s="38">
        <f>'[5]вспомогат'!H23</f>
        <v>99044.38999999966</v>
      </c>
      <c r="G25" s="39">
        <f>'[5]вспомогат'!I23</f>
        <v>6.922114981409498</v>
      </c>
      <c r="H25" s="35">
        <f>'[5]вспомогат'!J23</f>
        <v>-1331795.6100000003</v>
      </c>
      <c r="I25" s="36">
        <f>'[5]вспомогат'!K23</f>
        <v>74.84195810435328</v>
      </c>
      <c r="J25" s="37">
        <f>'[5]вспомогат'!L23</f>
        <v>-1139123.1800000002</v>
      </c>
    </row>
    <row r="26" spans="1:10" ht="12.75">
      <c r="A26" s="32" t="s">
        <v>28</v>
      </c>
      <c r="B26" s="33">
        <f>'[5]вспомогат'!B24</f>
        <v>23255939</v>
      </c>
      <c r="C26" s="33">
        <f>'[5]вспомогат'!C24</f>
        <v>4038944</v>
      </c>
      <c r="D26" s="38">
        <f>'[5]вспомогат'!D24</f>
        <v>1184703</v>
      </c>
      <c r="E26" s="33">
        <f>'[5]вспомогат'!G24</f>
        <v>3453418.98</v>
      </c>
      <c r="F26" s="38">
        <f>'[5]вспомогат'!H24</f>
        <v>55972.5</v>
      </c>
      <c r="G26" s="39">
        <f>'[5]вспомогат'!I24</f>
        <v>4.724601862238891</v>
      </c>
      <c r="H26" s="35">
        <f>'[5]вспомогат'!J24</f>
        <v>-1128730.5</v>
      </c>
      <c r="I26" s="36">
        <f>'[5]вспомогат'!K24</f>
        <v>85.50301712526839</v>
      </c>
      <c r="J26" s="37">
        <f>'[5]вспомогат'!L24</f>
        <v>-585525.02</v>
      </c>
    </row>
    <row r="27" spans="1:10" ht="12.75">
      <c r="A27" s="32" t="s">
        <v>29</v>
      </c>
      <c r="B27" s="33">
        <f>'[5]вспомогат'!B25</f>
        <v>32786400</v>
      </c>
      <c r="C27" s="33">
        <f>'[5]вспомогат'!C25</f>
        <v>5846479</v>
      </c>
      <c r="D27" s="38">
        <f>'[5]вспомогат'!D25</f>
        <v>2285360</v>
      </c>
      <c r="E27" s="33">
        <f>'[5]вспомогат'!G25</f>
        <v>4135637.56</v>
      </c>
      <c r="F27" s="38">
        <f>'[5]вспомогат'!H25</f>
        <v>124132.41999999993</v>
      </c>
      <c r="G27" s="39">
        <f>'[5]вспомогат'!I25</f>
        <v>5.43163527846816</v>
      </c>
      <c r="H27" s="35">
        <f>'[5]вспомогат'!J25</f>
        <v>-2161227.58</v>
      </c>
      <c r="I27" s="36">
        <f>'[5]вспомогат'!K25</f>
        <v>70.73723449618137</v>
      </c>
      <c r="J27" s="37">
        <f>'[5]вспомогат'!L25</f>
        <v>-1710841.44</v>
      </c>
    </row>
    <row r="28" spans="1:10" ht="12.75">
      <c r="A28" s="32" t="s">
        <v>30</v>
      </c>
      <c r="B28" s="33">
        <f>'[5]вспомогат'!B26</f>
        <v>21371079</v>
      </c>
      <c r="C28" s="33">
        <f>'[5]вспомогат'!C26</f>
        <v>4023744</v>
      </c>
      <c r="D28" s="38">
        <f>'[5]вспомогат'!D26</f>
        <v>1534895</v>
      </c>
      <c r="E28" s="33">
        <f>'[5]вспомогат'!G26</f>
        <v>2759088.63</v>
      </c>
      <c r="F28" s="38">
        <f>'[5]вспомогат'!H26</f>
        <v>47548.72999999998</v>
      </c>
      <c r="G28" s="39">
        <f>'[5]вспомогат'!I26</f>
        <v>3.097849038533579</v>
      </c>
      <c r="H28" s="35">
        <f>'[5]вспомогат'!J26</f>
        <v>-1487346.27</v>
      </c>
      <c r="I28" s="36">
        <f>'[5]вспомогат'!K26</f>
        <v>68.57018314286395</v>
      </c>
      <c r="J28" s="37">
        <f>'[5]вспомогат'!L26</f>
        <v>-1264655.37</v>
      </c>
    </row>
    <row r="29" spans="1:10" ht="12.75">
      <c r="A29" s="32" t="s">
        <v>31</v>
      </c>
      <c r="B29" s="33">
        <f>'[5]вспомогат'!B27</f>
        <v>17382250</v>
      </c>
      <c r="C29" s="33">
        <f>'[5]вспомогат'!C27</f>
        <v>2926281</v>
      </c>
      <c r="D29" s="38">
        <f>'[5]вспомогат'!D27</f>
        <v>1088083</v>
      </c>
      <c r="E29" s="33">
        <f>'[5]вспомогат'!G27</f>
        <v>2261325.81</v>
      </c>
      <c r="F29" s="38">
        <f>'[5]вспомогат'!H27</f>
        <v>81042.03000000026</v>
      </c>
      <c r="G29" s="39">
        <f>'[5]вспомогат'!I27</f>
        <v>7.4481477975485575</v>
      </c>
      <c r="H29" s="35">
        <f>'[5]вспомогат'!J27</f>
        <v>-1007040.9699999997</v>
      </c>
      <c r="I29" s="36">
        <f>'[5]вспомогат'!K27</f>
        <v>77.27644098430738</v>
      </c>
      <c r="J29" s="37">
        <f>'[5]вспомогат'!L27</f>
        <v>-664955.19</v>
      </c>
    </row>
    <row r="30" spans="1:10" ht="12.75">
      <c r="A30" s="32" t="s">
        <v>32</v>
      </c>
      <c r="B30" s="33">
        <f>'[5]вспомогат'!B28</f>
        <v>30804620</v>
      </c>
      <c r="C30" s="33">
        <f>'[5]вспомогат'!C28</f>
        <v>6005829</v>
      </c>
      <c r="D30" s="38">
        <f>'[5]вспомогат'!D28</f>
        <v>2299529</v>
      </c>
      <c r="E30" s="33">
        <f>'[5]вспомогат'!G28</f>
        <v>4545589.28</v>
      </c>
      <c r="F30" s="38">
        <f>'[5]вспомогат'!H28</f>
        <v>115415.81000000052</v>
      </c>
      <c r="G30" s="39">
        <f>'[5]вспомогат'!I28</f>
        <v>5.019106521378966</v>
      </c>
      <c r="H30" s="35">
        <f>'[5]вспомогат'!J28</f>
        <v>-2184113.1899999995</v>
      </c>
      <c r="I30" s="36">
        <f>'[5]вспомогат'!K28</f>
        <v>75.68629210055765</v>
      </c>
      <c r="J30" s="37">
        <f>'[5]вспомогат'!L28</f>
        <v>-1460239.7199999997</v>
      </c>
    </row>
    <row r="31" spans="1:10" ht="12.75">
      <c r="A31" s="32" t="s">
        <v>33</v>
      </c>
      <c r="B31" s="33">
        <f>'[5]вспомогат'!B29</f>
        <v>63497860</v>
      </c>
      <c r="C31" s="33">
        <f>'[5]вспомогат'!C29</f>
        <v>14393385</v>
      </c>
      <c r="D31" s="38">
        <f>'[5]вспомогат'!D29</f>
        <v>4142368</v>
      </c>
      <c r="E31" s="33">
        <f>'[5]вспомогат'!G29</f>
        <v>8784833.37</v>
      </c>
      <c r="F31" s="38">
        <f>'[5]вспомогат'!H29</f>
        <v>168631.81999999844</v>
      </c>
      <c r="G31" s="39">
        <f>'[5]вспомогат'!I29</f>
        <v>4.070903888790142</v>
      </c>
      <c r="H31" s="35">
        <f>'[5]вспомогат'!J29</f>
        <v>-3973736.1800000016</v>
      </c>
      <c r="I31" s="36">
        <f>'[5]вспомогат'!K29</f>
        <v>61.03382470489047</v>
      </c>
      <c r="J31" s="37">
        <f>'[5]вспомогат'!L29</f>
        <v>-5608551.630000001</v>
      </c>
    </row>
    <row r="32" spans="1:10" ht="12.75">
      <c r="A32" s="32" t="s">
        <v>34</v>
      </c>
      <c r="B32" s="33">
        <f>'[5]вспомогат'!B30</f>
        <v>26496514</v>
      </c>
      <c r="C32" s="33">
        <f>'[5]вспомогат'!C30</f>
        <v>4613312</v>
      </c>
      <c r="D32" s="38">
        <f>'[5]вспомогат'!D30</f>
        <v>1883632</v>
      </c>
      <c r="E32" s="33">
        <f>'[5]вспомогат'!G30</f>
        <v>3479313.7</v>
      </c>
      <c r="F32" s="38">
        <f>'[5]вспомогат'!H30</f>
        <v>159979.76000000024</v>
      </c>
      <c r="G32" s="39">
        <f>'[5]вспомогат'!I30</f>
        <v>8.493153652093415</v>
      </c>
      <c r="H32" s="35">
        <f>'[5]вспомогат'!J30</f>
        <v>-1723652.2399999998</v>
      </c>
      <c r="I32" s="36">
        <f>'[5]вспомогат'!K30</f>
        <v>75.41899832484775</v>
      </c>
      <c r="J32" s="37">
        <f>'[5]вспомогат'!L30</f>
        <v>-1133998.2999999998</v>
      </c>
    </row>
    <row r="33" spans="1:10" ht="12.75">
      <c r="A33" s="32" t="s">
        <v>35</v>
      </c>
      <c r="B33" s="33">
        <f>'[5]вспомогат'!B31</f>
        <v>28476622</v>
      </c>
      <c r="C33" s="33">
        <f>'[5]вспомогат'!C31</f>
        <v>5030272</v>
      </c>
      <c r="D33" s="38">
        <f>'[5]вспомогат'!D31</f>
        <v>1872859</v>
      </c>
      <c r="E33" s="33">
        <f>'[5]вспомогат'!G31</f>
        <v>3698588.7</v>
      </c>
      <c r="F33" s="38">
        <f>'[5]вспомогат'!H31</f>
        <v>140130.8500000001</v>
      </c>
      <c r="G33" s="39">
        <f>'[5]вспомогат'!I31</f>
        <v>7.482188995541046</v>
      </c>
      <c r="H33" s="35">
        <f>'[5]вспомогат'!J31</f>
        <v>-1732728.15</v>
      </c>
      <c r="I33" s="36">
        <f>'[5]вспомогат'!K31</f>
        <v>73.5266144653808</v>
      </c>
      <c r="J33" s="37">
        <f>'[5]вспомогат'!L31</f>
        <v>-1331683.2999999998</v>
      </c>
    </row>
    <row r="34" spans="1:10" ht="12.75">
      <c r="A34" s="32" t="s">
        <v>36</v>
      </c>
      <c r="B34" s="33">
        <f>'[5]вспомогат'!B32</f>
        <v>9884788</v>
      </c>
      <c r="C34" s="33">
        <f>'[5]вспомогат'!C32</f>
        <v>1678374</v>
      </c>
      <c r="D34" s="38">
        <f>'[5]вспомогат'!D32</f>
        <v>596407</v>
      </c>
      <c r="E34" s="33">
        <f>'[5]вспомогат'!G32</f>
        <v>1326258.16</v>
      </c>
      <c r="F34" s="38">
        <f>'[5]вспомогат'!H32</f>
        <v>40727.22999999998</v>
      </c>
      <c r="G34" s="39">
        <f>'[5]вспомогат'!I32</f>
        <v>6.82876458525805</v>
      </c>
      <c r="H34" s="35">
        <f>'[5]вспомогат'!J32</f>
        <v>-555679.77</v>
      </c>
      <c r="I34" s="36">
        <f>'[5]вспомогат'!K32</f>
        <v>79.02041857178436</v>
      </c>
      <c r="J34" s="37">
        <f>'[5]вспомогат'!L32</f>
        <v>-352115.8400000001</v>
      </c>
    </row>
    <row r="35" spans="1:10" ht="12.75">
      <c r="A35" s="32" t="s">
        <v>37</v>
      </c>
      <c r="B35" s="33">
        <f>'[5]вспомогат'!B33</f>
        <v>25060542</v>
      </c>
      <c r="C35" s="33">
        <f>'[5]вспомогат'!C33</f>
        <v>5166120</v>
      </c>
      <c r="D35" s="38">
        <f>'[5]вспомогат'!D33</f>
        <v>1876699</v>
      </c>
      <c r="E35" s="33">
        <f>'[5]вспомогат'!G33</f>
        <v>3478383.12</v>
      </c>
      <c r="F35" s="38">
        <f>'[5]вспомогат'!H33</f>
        <v>59005.18000000017</v>
      </c>
      <c r="G35" s="39">
        <f>'[5]вспомогат'!I33</f>
        <v>3.144093964988534</v>
      </c>
      <c r="H35" s="35">
        <f>'[5]вспомогат'!J33</f>
        <v>-1817693.8199999998</v>
      </c>
      <c r="I35" s="36">
        <f>'[5]вспомогат'!K33</f>
        <v>67.33066827715966</v>
      </c>
      <c r="J35" s="37">
        <f>'[5]вспомогат'!L33</f>
        <v>-1687736.88</v>
      </c>
    </row>
    <row r="36" spans="1:10" ht="12.75">
      <c r="A36" s="32" t="s">
        <v>38</v>
      </c>
      <c r="B36" s="33">
        <f>'[5]вспомогат'!B34</f>
        <v>19108400</v>
      </c>
      <c r="C36" s="33">
        <f>'[5]вспомогат'!C34</f>
        <v>3406950</v>
      </c>
      <c r="D36" s="38">
        <f>'[5]вспомогат'!D34</f>
        <v>1227240</v>
      </c>
      <c r="E36" s="33">
        <f>'[5]вспомогат'!G34</f>
        <v>2457709.32</v>
      </c>
      <c r="F36" s="38">
        <f>'[5]вспомогат'!H34</f>
        <v>54058.56999999983</v>
      </c>
      <c r="G36" s="39">
        <f>'[5]вспомогат'!I34</f>
        <v>4.404889834099266</v>
      </c>
      <c r="H36" s="35">
        <f>'[5]вспомогат'!J34</f>
        <v>-1173181.4300000002</v>
      </c>
      <c r="I36" s="36">
        <f>'[5]вспомогат'!K34</f>
        <v>72.13810945273632</v>
      </c>
      <c r="J36" s="37">
        <f>'[5]вспомогат'!L34</f>
        <v>-949240.6800000002</v>
      </c>
    </row>
    <row r="37" spans="1:10" ht="12.75">
      <c r="A37" s="32" t="s">
        <v>39</v>
      </c>
      <c r="B37" s="33">
        <f>'[5]вспомогат'!B35</f>
        <v>38718863</v>
      </c>
      <c r="C37" s="33">
        <f>'[5]вспомогат'!C35</f>
        <v>8554249</v>
      </c>
      <c r="D37" s="38">
        <f>'[5]вспомогат'!D35</f>
        <v>3223162</v>
      </c>
      <c r="E37" s="33">
        <f>'[5]вспомогат'!G35</f>
        <v>5532625.93</v>
      </c>
      <c r="F37" s="38">
        <f>'[5]вспомогат'!H35</f>
        <v>197626.75</v>
      </c>
      <c r="G37" s="39">
        <f>'[5]вспомогат'!I35</f>
        <v>6.131455694749442</v>
      </c>
      <c r="H37" s="35">
        <f>'[5]вспомогат'!J35</f>
        <v>-3025535.25</v>
      </c>
      <c r="I37" s="36">
        <f>'[5]вспомогат'!K35</f>
        <v>64.6769334163642</v>
      </c>
      <c r="J37" s="37">
        <f>'[5]вспомогат'!L35</f>
        <v>-3021623.0700000003</v>
      </c>
    </row>
    <row r="38" spans="1:10" ht="18.75" customHeight="1">
      <c r="A38" s="51" t="s">
        <v>40</v>
      </c>
      <c r="B38" s="42">
        <f>SUM(B18:B37)</f>
        <v>627653260</v>
      </c>
      <c r="C38" s="42">
        <f>SUM(C18:C37)</f>
        <v>121400447</v>
      </c>
      <c r="D38" s="42">
        <f>SUM(D18:D37)</f>
        <v>42425773</v>
      </c>
      <c r="E38" s="42">
        <f>SUM(E18:E37)</f>
        <v>86999264.97</v>
      </c>
      <c r="F38" s="42">
        <f>SUM(F18:F37)</f>
        <v>2270920.7899999996</v>
      </c>
      <c r="G38" s="43">
        <f>F38/D38*100</f>
        <v>5.352691605642635</v>
      </c>
      <c r="H38" s="42">
        <f>SUM(H18:H37)</f>
        <v>-40154852.21</v>
      </c>
      <c r="I38" s="44">
        <f>E38/C38*100</f>
        <v>71.66305159485945</v>
      </c>
      <c r="J38" s="42">
        <f>SUM(J18:J37)</f>
        <v>-34401182.03</v>
      </c>
    </row>
    <row r="39" spans="1:10" ht="20.25" customHeight="1">
      <c r="A39" s="52" t="s">
        <v>41</v>
      </c>
      <c r="B39" s="53">
        <f>'[5]вспомогат'!B36</f>
        <v>4036543380</v>
      </c>
      <c r="C39" s="53">
        <f>'[5]вспомогат'!C36</f>
        <v>855419023</v>
      </c>
      <c r="D39" s="53">
        <f>'[5]вспомогат'!D36</f>
        <v>286661611</v>
      </c>
      <c r="E39" s="53">
        <f>'[5]вспомогат'!G36</f>
        <v>601981710.9699999</v>
      </c>
      <c r="F39" s="53">
        <f>'[5]вспомогат'!H36</f>
        <v>19116963.96999999</v>
      </c>
      <c r="G39" s="54">
        <f>'[5]вспомогат'!I36</f>
        <v>6.668825973352948</v>
      </c>
      <c r="H39" s="53">
        <f>'[5]вспомогат'!J36</f>
        <v>-267544647.0300001</v>
      </c>
      <c r="I39" s="54">
        <f>'[5]вспомогат'!K36</f>
        <v>70.37272901166239</v>
      </c>
      <c r="J39" s="53">
        <f>'[5]вспомогат'!L36</f>
        <v>-253437312.03000006</v>
      </c>
    </row>
    <row r="41" spans="2:5" ht="12.75">
      <c r="B41" s="55"/>
      <c r="E41" s="56"/>
    </row>
    <row r="42" ht="12.75">
      <c r="G42" s="57"/>
    </row>
    <row r="43" spans="2:5" ht="12.75">
      <c r="B43" s="58"/>
      <c r="C43" s="59"/>
      <c r="D43" s="59"/>
      <c r="E43" s="58"/>
    </row>
  </sheetData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станом на 05.03.2013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dohod5</dc:creator>
  <cp:keywords/>
  <dc:description/>
  <cp:lastModifiedBy>dohod5</cp:lastModifiedBy>
  <dcterms:created xsi:type="dcterms:W3CDTF">2013-03-06T06:07:40Z</dcterms:created>
  <dcterms:modified xsi:type="dcterms:W3CDTF">2013-03-06T06:08:10Z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