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<sst xmlns="http://schemas.openxmlformats.org/spreadsheetml/2006/main" count="47" uniqueCount="42">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</sst>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403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04.03.2013</v>
          </cell>
        </row>
        <row r="6">
          <cell r="G6" t="str">
            <v>Фактично надійшло на 04.03.2013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931893880</v>
          </cell>
          <cell r="C10">
            <v>203672044</v>
          </cell>
          <cell r="D10">
            <v>62905308</v>
          </cell>
          <cell r="G10">
            <v>142877054.41</v>
          </cell>
          <cell r="H10">
            <v>2020153.7599999905</v>
          </cell>
          <cell r="I10">
            <v>3.211420187307549</v>
          </cell>
          <cell r="J10">
            <v>-60885154.24000001</v>
          </cell>
          <cell r="K10">
            <v>70.1505477158171</v>
          </cell>
          <cell r="L10">
            <v>-60794989.59</v>
          </cell>
        </row>
        <row r="11">
          <cell r="B11">
            <v>1874282300</v>
          </cell>
          <cell r="C11">
            <v>387090400</v>
          </cell>
          <cell r="D11">
            <v>129044900</v>
          </cell>
          <cell r="G11">
            <v>270412631.03</v>
          </cell>
          <cell r="H11">
            <v>4063484.24999997</v>
          </cell>
          <cell r="I11">
            <v>3.1488917810777255</v>
          </cell>
          <cell r="J11">
            <v>-124981415.75000003</v>
          </cell>
          <cell r="K11">
            <v>69.85774667364521</v>
          </cell>
          <cell r="L11">
            <v>-116677768.97000003</v>
          </cell>
        </row>
        <row r="12">
          <cell r="B12">
            <v>145415530</v>
          </cell>
          <cell r="C12">
            <v>28365897</v>
          </cell>
          <cell r="D12">
            <v>9709060</v>
          </cell>
          <cell r="G12">
            <v>20350916.61</v>
          </cell>
          <cell r="H12">
            <v>462031.80999999866</v>
          </cell>
          <cell r="I12">
            <v>4.75876974701978</v>
          </cell>
          <cell r="J12">
            <v>-9247028.190000001</v>
          </cell>
          <cell r="K12">
            <v>71.74430835027005</v>
          </cell>
          <cell r="L12">
            <v>-8014980.390000001</v>
          </cell>
        </row>
        <row r="13">
          <cell r="B13">
            <v>267787710</v>
          </cell>
          <cell r="C13">
            <v>70273855</v>
          </cell>
          <cell r="D13">
            <v>27590835</v>
          </cell>
          <cell r="G13">
            <v>46063271.22</v>
          </cell>
          <cell r="H13">
            <v>732100.4900000021</v>
          </cell>
          <cell r="I13">
            <v>2.6534191154417837</v>
          </cell>
          <cell r="J13">
            <v>-26858734.509999998</v>
          </cell>
          <cell r="K13">
            <v>65.54823443227926</v>
          </cell>
          <cell r="L13">
            <v>-24210583.78</v>
          </cell>
        </row>
        <row r="14">
          <cell r="B14">
            <v>162592400</v>
          </cell>
          <cell r="C14">
            <v>39077000</v>
          </cell>
          <cell r="D14">
            <v>13127700</v>
          </cell>
          <cell r="G14">
            <v>22437360.08</v>
          </cell>
          <cell r="H14">
            <v>459246.13999999687</v>
          </cell>
          <cell r="I14">
            <v>3.4982985595343954</v>
          </cell>
          <cell r="J14">
            <v>-12668453.860000003</v>
          </cell>
          <cell r="K14">
            <v>57.41832812140133</v>
          </cell>
          <cell r="L14">
            <v>-16639639.920000002</v>
          </cell>
        </row>
        <row r="15">
          <cell r="B15">
            <v>26918300</v>
          </cell>
          <cell r="C15">
            <v>5539380</v>
          </cell>
          <cell r="D15">
            <v>1858035</v>
          </cell>
          <cell r="G15">
            <v>3797681.07</v>
          </cell>
          <cell r="H15">
            <v>65495.14999999991</v>
          </cell>
          <cell r="I15">
            <v>3.524968582400219</v>
          </cell>
          <cell r="J15">
            <v>-1792539.85</v>
          </cell>
          <cell r="K15">
            <v>68.55787236116677</v>
          </cell>
          <cell r="L15">
            <v>-1741698.9300000002</v>
          </cell>
        </row>
        <row r="16">
          <cell r="B16">
            <v>26323404</v>
          </cell>
          <cell r="C16">
            <v>4518190</v>
          </cell>
          <cell r="D16">
            <v>1652945</v>
          </cell>
          <cell r="G16">
            <v>3660414.44</v>
          </cell>
          <cell r="H16">
            <v>46720.27000000002</v>
          </cell>
          <cell r="I16">
            <v>2.826486664710563</v>
          </cell>
          <cell r="J16">
            <v>-1606224.73</v>
          </cell>
          <cell r="K16">
            <v>81.01506222624546</v>
          </cell>
          <cell r="L16">
            <v>-857775.56</v>
          </cell>
        </row>
        <row r="17">
          <cell r="B17">
            <v>94207870</v>
          </cell>
          <cell r="C17">
            <v>18480389</v>
          </cell>
          <cell r="D17">
            <v>6545910</v>
          </cell>
          <cell r="G17">
            <v>13675481.02</v>
          </cell>
          <cell r="H17">
            <v>237395.6799999997</v>
          </cell>
          <cell r="I17">
            <v>3.626626091712225</v>
          </cell>
          <cell r="J17">
            <v>-6308514.32</v>
          </cell>
          <cell r="K17">
            <v>73.99996298779207</v>
          </cell>
          <cell r="L17">
            <v>-4804907.98</v>
          </cell>
        </row>
        <row r="18">
          <cell r="B18">
            <v>9123975</v>
          </cell>
          <cell r="C18">
            <v>1833389</v>
          </cell>
          <cell r="D18">
            <v>644393</v>
          </cell>
          <cell r="G18">
            <v>1216364.7</v>
          </cell>
          <cell r="H18">
            <v>8725.59999999986</v>
          </cell>
          <cell r="I18">
            <v>1.3540805067714672</v>
          </cell>
          <cell r="J18">
            <v>-635667.4000000001</v>
          </cell>
          <cell r="K18">
            <v>66.34515097450677</v>
          </cell>
          <cell r="L18">
            <v>-617024.3</v>
          </cell>
        </row>
        <row r="19">
          <cell r="B19">
            <v>20633455</v>
          </cell>
          <cell r="C19">
            <v>3571878</v>
          </cell>
          <cell r="D19">
            <v>1199108</v>
          </cell>
          <cell r="G19">
            <v>2401221.64</v>
          </cell>
          <cell r="H19">
            <v>24701.850000000093</v>
          </cell>
          <cell r="I19">
            <v>2.0600187806269403</v>
          </cell>
          <cell r="J19">
            <v>-1174406.15</v>
          </cell>
          <cell r="K19">
            <v>67.22574623209415</v>
          </cell>
          <cell r="L19">
            <v>-1170656.3599999999</v>
          </cell>
        </row>
        <row r="20">
          <cell r="B20">
            <v>44694335</v>
          </cell>
          <cell r="C20">
            <v>7741261</v>
          </cell>
          <cell r="D20">
            <v>2846512</v>
          </cell>
          <cell r="G20">
            <v>5650707.07</v>
          </cell>
          <cell r="H20">
            <v>153226.77000000048</v>
          </cell>
          <cell r="I20">
            <v>5.3829658894816</v>
          </cell>
          <cell r="J20">
            <v>-2693285.2299999995</v>
          </cell>
          <cell r="K20">
            <v>72.99465900968848</v>
          </cell>
          <cell r="L20">
            <v>-2090553.9299999997</v>
          </cell>
        </row>
        <row r="21">
          <cell r="B21">
            <v>29964900</v>
          </cell>
          <cell r="C21">
            <v>5513622</v>
          </cell>
          <cell r="D21">
            <v>2108615</v>
          </cell>
          <cell r="G21">
            <v>3832326.94</v>
          </cell>
          <cell r="H21">
            <v>87269.14000000013</v>
          </cell>
          <cell r="I21">
            <v>4.138694830493008</v>
          </cell>
          <cell r="J21">
            <v>-2021345.8599999999</v>
          </cell>
          <cell r="K21">
            <v>69.50652293537715</v>
          </cell>
          <cell r="L21">
            <v>-1681295.06</v>
          </cell>
        </row>
        <row r="22">
          <cell r="B22">
            <v>43454544</v>
          </cell>
          <cell r="C22">
            <v>9529910</v>
          </cell>
          <cell r="D22">
            <v>2782513</v>
          </cell>
          <cell r="G22">
            <v>6949535.99</v>
          </cell>
          <cell r="H22">
            <v>57870.65000000037</v>
          </cell>
          <cell r="I22">
            <v>2.0797980099284485</v>
          </cell>
          <cell r="J22">
            <v>-2724642.3499999996</v>
          </cell>
          <cell r="K22">
            <v>72.92341680036853</v>
          </cell>
          <cell r="L22">
            <v>-2580374.01</v>
          </cell>
        </row>
        <row r="23">
          <cell r="B23">
            <v>22406900</v>
          </cell>
          <cell r="C23">
            <v>4527869</v>
          </cell>
          <cell r="D23">
            <v>1430840</v>
          </cell>
          <cell r="G23">
            <v>3359460.66</v>
          </cell>
          <cell r="H23">
            <v>69759.22999999998</v>
          </cell>
          <cell r="I23">
            <v>4.875403958513878</v>
          </cell>
          <cell r="J23">
            <v>-1361080.77</v>
          </cell>
          <cell r="K23">
            <v>74.19518232528371</v>
          </cell>
          <cell r="L23">
            <v>-1168408.3399999999</v>
          </cell>
        </row>
        <row r="24">
          <cell r="B24">
            <v>23255939</v>
          </cell>
          <cell r="C24">
            <v>4038944</v>
          </cell>
          <cell r="D24">
            <v>1184703</v>
          </cell>
          <cell r="G24">
            <v>3432921.61</v>
          </cell>
          <cell r="H24">
            <v>35475.12999999989</v>
          </cell>
          <cell r="I24">
            <v>2.9944323598403892</v>
          </cell>
          <cell r="J24">
            <v>-1149227.87</v>
          </cell>
          <cell r="K24">
            <v>84.9955238299912</v>
          </cell>
          <cell r="L24">
            <v>-606022.3900000001</v>
          </cell>
        </row>
        <row r="25">
          <cell r="B25">
            <v>32786400</v>
          </cell>
          <cell r="C25">
            <v>5846479</v>
          </cell>
          <cell r="D25">
            <v>2285360</v>
          </cell>
          <cell r="G25">
            <v>4088822.37</v>
          </cell>
          <cell r="H25">
            <v>77317.22999999998</v>
          </cell>
          <cell r="I25">
            <v>3.3831532012461927</v>
          </cell>
          <cell r="J25">
            <v>-2208042.77</v>
          </cell>
          <cell r="K25">
            <v>69.93649288742849</v>
          </cell>
          <cell r="L25">
            <v>-1757656.63</v>
          </cell>
        </row>
        <row r="26">
          <cell r="B26">
            <v>21371079</v>
          </cell>
          <cell r="C26">
            <v>4023744</v>
          </cell>
          <cell r="D26">
            <v>1534895</v>
          </cell>
          <cell r="G26">
            <v>2744305.39</v>
          </cell>
          <cell r="H26">
            <v>32765.490000000224</v>
          </cell>
          <cell r="I26">
            <v>2.134705631329845</v>
          </cell>
          <cell r="J26">
            <v>-1502129.5099999998</v>
          </cell>
          <cell r="K26">
            <v>68.20278302993431</v>
          </cell>
          <cell r="L26">
            <v>-1279438.6099999999</v>
          </cell>
        </row>
        <row r="27">
          <cell r="B27">
            <v>17382250</v>
          </cell>
          <cell r="C27">
            <v>2926281</v>
          </cell>
          <cell r="D27">
            <v>1088083</v>
          </cell>
          <cell r="G27">
            <v>2207618.29</v>
          </cell>
          <cell r="H27">
            <v>27334.510000000242</v>
          </cell>
          <cell r="I27">
            <v>2.512171406041657</v>
          </cell>
          <cell r="J27">
            <v>-1060748.4899999998</v>
          </cell>
          <cell r="K27">
            <v>75.4410902438966</v>
          </cell>
          <cell r="L27">
            <v>-718662.71</v>
          </cell>
        </row>
        <row r="28">
          <cell r="B28">
            <v>30804620</v>
          </cell>
          <cell r="C28">
            <v>6005829</v>
          </cell>
          <cell r="D28">
            <v>2299529</v>
          </cell>
          <cell r="G28">
            <v>4512703.96</v>
          </cell>
          <cell r="H28">
            <v>82530.49000000022</v>
          </cell>
          <cell r="I28">
            <v>3.589017142206088</v>
          </cell>
          <cell r="J28">
            <v>-2216998.51</v>
          </cell>
          <cell r="K28">
            <v>75.13873538523991</v>
          </cell>
          <cell r="L28">
            <v>-1493125.04</v>
          </cell>
        </row>
        <row r="29">
          <cell r="B29">
            <v>63497860</v>
          </cell>
          <cell r="C29">
            <v>14393385</v>
          </cell>
          <cell r="D29">
            <v>4142368</v>
          </cell>
          <cell r="G29">
            <v>8719592.51</v>
          </cell>
          <cell r="H29">
            <v>103390.95999999903</v>
          </cell>
          <cell r="I29">
            <v>2.49593855495212</v>
          </cell>
          <cell r="J29">
            <v>-4038977.040000001</v>
          </cell>
          <cell r="K29">
            <v>60.580554956321954</v>
          </cell>
          <cell r="L29">
            <v>-5673792.49</v>
          </cell>
        </row>
        <row r="30">
          <cell r="B30">
            <v>26496514</v>
          </cell>
          <cell r="C30">
            <v>4613312</v>
          </cell>
          <cell r="D30">
            <v>1883632</v>
          </cell>
          <cell r="G30">
            <v>3380875.85</v>
          </cell>
          <cell r="H30">
            <v>61541.91000000015</v>
          </cell>
          <cell r="I30">
            <v>3.267193910487831</v>
          </cell>
          <cell r="J30">
            <v>-1822090.0899999999</v>
          </cell>
          <cell r="K30">
            <v>73.2852200328094</v>
          </cell>
          <cell r="L30">
            <v>-1232436.15</v>
          </cell>
        </row>
        <row r="31">
          <cell r="B31">
            <v>28476622</v>
          </cell>
          <cell r="C31">
            <v>5030272</v>
          </cell>
          <cell r="D31">
            <v>1872859</v>
          </cell>
          <cell r="G31">
            <v>3633477.17</v>
          </cell>
          <cell r="H31">
            <v>75019.31999999983</v>
          </cell>
          <cell r="I31">
            <v>4.005604265991184</v>
          </cell>
          <cell r="J31">
            <v>-1797839.6800000002</v>
          </cell>
          <cell r="K31">
            <v>72.23222064333697</v>
          </cell>
          <cell r="L31">
            <v>-1396794.83</v>
          </cell>
        </row>
        <row r="32">
          <cell r="B32">
            <v>9884788</v>
          </cell>
          <cell r="C32">
            <v>1678374</v>
          </cell>
          <cell r="D32">
            <v>596407</v>
          </cell>
          <cell r="G32">
            <v>1303969.72</v>
          </cell>
          <cell r="H32">
            <v>18438.790000000037</v>
          </cell>
          <cell r="I32">
            <v>3.091645470291267</v>
          </cell>
          <cell r="J32">
            <v>-577968.21</v>
          </cell>
          <cell r="K32">
            <v>77.69244042150319</v>
          </cell>
          <cell r="L32">
            <v>-374404.28</v>
          </cell>
        </row>
        <row r="33">
          <cell r="B33">
            <v>25060542</v>
          </cell>
          <cell r="C33">
            <v>5166120</v>
          </cell>
          <cell r="D33">
            <v>1876699</v>
          </cell>
          <cell r="G33">
            <v>3439748.3</v>
          </cell>
          <cell r="H33">
            <v>20370.35999999987</v>
          </cell>
          <cell r="I33">
            <v>1.0854356505758178</v>
          </cell>
          <cell r="J33">
            <v>-1856328.6400000001</v>
          </cell>
          <cell r="K33">
            <v>66.58281844014464</v>
          </cell>
          <cell r="L33">
            <v>-1726371.7000000002</v>
          </cell>
        </row>
        <row r="34">
          <cell r="B34">
            <v>19108400</v>
          </cell>
          <cell r="C34">
            <v>3406950</v>
          </cell>
          <cell r="D34">
            <v>1227240</v>
          </cell>
          <cell r="G34">
            <v>2428145.32</v>
          </cell>
          <cell r="H34">
            <v>24494.569999999832</v>
          </cell>
          <cell r="I34">
            <v>1.9959070760405324</v>
          </cell>
          <cell r="J34">
            <v>-1202745.4300000002</v>
          </cell>
          <cell r="K34">
            <v>71.27035383554204</v>
          </cell>
          <cell r="L34">
            <v>-978804.6800000002</v>
          </cell>
        </row>
        <row r="35">
          <cell r="B35">
            <v>38718863</v>
          </cell>
          <cell r="C35">
            <v>8554249</v>
          </cell>
          <cell r="D35">
            <v>3223162</v>
          </cell>
          <cell r="G35">
            <v>5476541.89</v>
          </cell>
          <cell r="H35">
            <v>141542.70999999996</v>
          </cell>
          <cell r="I35">
            <v>4.391424011576209</v>
          </cell>
          <cell r="J35">
            <v>-3081619.29</v>
          </cell>
          <cell r="K35">
            <v>64.0213055523635</v>
          </cell>
          <cell r="L35">
            <v>-3077707.1100000003</v>
          </cell>
        </row>
        <row r="36">
          <cell r="B36">
            <v>4036543380</v>
          </cell>
          <cell r="C36">
            <v>855419023</v>
          </cell>
          <cell r="D36">
            <v>286661611</v>
          </cell>
          <cell r="G36">
            <v>592053149.2599999</v>
          </cell>
          <cell r="H36">
            <v>9188402.259999957</v>
          </cell>
          <cell r="I36">
            <v>3.2053131313770358</v>
          </cell>
          <cell r="J36">
            <v>-277473208.74</v>
          </cell>
          <cell r="K36">
            <v>69.21206254960732</v>
          </cell>
          <cell r="L36">
            <v>-263365873.7400001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29" sqref="E2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04.03.2013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04.03.2013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203672044</v>
      </c>
      <c r="D10" s="33">
        <f>'[5]вспомогат'!D10</f>
        <v>62905308</v>
      </c>
      <c r="E10" s="33">
        <f>'[5]вспомогат'!G10</f>
        <v>142877054.41</v>
      </c>
      <c r="F10" s="33">
        <f>'[5]вспомогат'!H10</f>
        <v>2020153.7599999905</v>
      </c>
      <c r="G10" s="34">
        <f>'[5]вспомогат'!I10</f>
        <v>3.211420187307549</v>
      </c>
      <c r="H10" s="35">
        <f>'[5]вспомогат'!J10</f>
        <v>-60885154.24000001</v>
      </c>
      <c r="I10" s="36">
        <f>'[5]вспомогат'!K10</f>
        <v>70.1505477158171</v>
      </c>
      <c r="J10" s="37">
        <f>'[5]вспомогат'!L10</f>
        <v>-60794989.59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387090400</v>
      </c>
      <c r="D12" s="38">
        <f>'[5]вспомогат'!D11</f>
        <v>129044900</v>
      </c>
      <c r="E12" s="33">
        <f>'[5]вспомогат'!G11</f>
        <v>270412631.03</v>
      </c>
      <c r="F12" s="38">
        <f>'[5]вспомогат'!H11</f>
        <v>4063484.24999997</v>
      </c>
      <c r="G12" s="39">
        <f>'[5]вспомогат'!I11</f>
        <v>3.1488917810777255</v>
      </c>
      <c r="H12" s="35">
        <f>'[5]вспомогат'!J11</f>
        <v>-124981415.75000003</v>
      </c>
      <c r="I12" s="36">
        <f>'[5]вспомогат'!K11</f>
        <v>69.85774667364521</v>
      </c>
      <c r="J12" s="37">
        <f>'[5]вспомогат'!L11</f>
        <v>-116677768.97000003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28365897</v>
      </c>
      <c r="D13" s="38">
        <f>'[5]вспомогат'!D12</f>
        <v>9709060</v>
      </c>
      <c r="E13" s="33">
        <f>'[5]вспомогат'!G12</f>
        <v>20350916.61</v>
      </c>
      <c r="F13" s="38">
        <f>'[5]вспомогат'!H12</f>
        <v>462031.80999999866</v>
      </c>
      <c r="G13" s="39">
        <f>'[5]вспомогат'!I12</f>
        <v>4.75876974701978</v>
      </c>
      <c r="H13" s="35">
        <f>'[5]вспомогат'!J12</f>
        <v>-9247028.190000001</v>
      </c>
      <c r="I13" s="36">
        <f>'[5]вспомогат'!K12</f>
        <v>71.74430835027005</v>
      </c>
      <c r="J13" s="37">
        <f>'[5]вспомогат'!L12</f>
        <v>-8014980.390000001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70273855</v>
      </c>
      <c r="D14" s="38">
        <f>'[5]вспомогат'!D13</f>
        <v>27590835</v>
      </c>
      <c r="E14" s="33">
        <f>'[5]вспомогат'!G13</f>
        <v>46063271.22</v>
      </c>
      <c r="F14" s="38">
        <f>'[5]вспомогат'!H13</f>
        <v>732100.4900000021</v>
      </c>
      <c r="G14" s="39">
        <f>'[5]вспомогат'!I13</f>
        <v>2.6534191154417837</v>
      </c>
      <c r="H14" s="35">
        <f>'[5]вспомогат'!J13</f>
        <v>-26858734.509999998</v>
      </c>
      <c r="I14" s="36">
        <f>'[5]вспомогат'!K13</f>
        <v>65.54823443227926</v>
      </c>
      <c r="J14" s="37">
        <f>'[5]вспомогат'!L13</f>
        <v>-24210583.78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39077000</v>
      </c>
      <c r="D15" s="38">
        <f>'[5]вспомогат'!D14</f>
        <v>13127700</v>
      </c>
      <c r="E15" s="33">
        <f>'[5]вспомогат'!G14</f>
        <v>22437360.08</v>
      </c>
      <c r="F15" s="38">
        <f>'[5]вспомогат'!H14</f>
        <v>459246.13999999687</v>
      </c>
      <c r="G15" s="39">
        <f>'[5]вспомогат'!I14</f>
        <v>3.4982985595343954</v>
      </c>
      <c r="H15" s="35">
        <f>'[5]вспомогат'!J14</f>
        <v>-12668453.860000003</v>
      </c>
      <c r="I15" s="36">
        <f>'[5]вспомогат'!K14</f>
        <v>57.41832812140133</v>
      </c>
      <c r="J15" s="37">
        <f>'[5]вспомогат'!L14</f>
        <v>-16639639.920000002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5539380</v>
      </c>
      <c r="D16" s="38">
        <f>'[5]вспомогат'!D15</f>
        <v>1858035</v>
      </c>
      <c r="E16" s="33">
        <f>'[5]вспомогат'!G15</f>
        <v>3797681.07</v>
      </c>
      <c r="F16" s="38">
        <f>'[5]вспомогат'!H15</f>
        <v>65495.14999999991</v>
      </c>
      <c r="G16" s="39">
        <f>'[5]вспомогат'!I15</f>
        <v>3.524968582400219</v>
      </c>
      <c r="H16" s="35">
        <f>'[5]вспомогат'!J15</f>
        <v>-1792539.85</v>
      </c>
      <c r="I16" s="36">
        <f>'[5]вспомогат'!K15</f>
        <v>68.55787236116677</v>
      </c>
      <c r="J16" s="37">
        <f>'[5]вспомогат'!L15</f>
        <v>-1741698.9300000002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530346532</v>
      </c>
      <c r="D17" s="42">
        <f>SUM(D12:D16)</f>
        <v>181330530</v>
      </c>
      <c r="E17" s="42">
        <f>SUM(E12:E16)</f>
        <v>363061860.01</v>
      </c>
      <c r="F17" s="42">
        <f>SUM(F12:F16)</f>
        <v>5782357.839999968</v>
      </c>
      <c r="G17" s="43">
        <f>F17/D17*100</f>
        <v>3.1888495776193717</v>
      </c>
      <c r="H17" s="42">
        <f>SUM(H12:H16)</f>
        <v>-175548172.16000003</v>
      </c>
      <c r="I17" s="44">
        <f>E17/C17*100</f>
        <v>68.45747791370492</v>
      </c>
      <c r="J17" s="42">
        <f>SUM(J12:J16)</f>
        <v>-167284671.99000007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4518190</v>
      </c>
      <c r="D18" s="46">
        <f>'[5]вспомогат'!D16</f>
        <v>1652945</v>
      </c>
      <c r="E18" s="45">
        <f>'[5]вспомогат'!G16</f>
        <v>3660414.44</v>
      </c>
      <c r="F18" s="46">
        <f>'[5]вспомогат'!H16</f>
        <v>46720.27000000002</v>
      </c>
      <c r="G18" s="47">
        <f>'[5]вспомогат'!I16</f>
        <v>2.826486664710563</v>
      </c>
      <c r="H18" s="48">
        <f>'[5]вспомогат'!J16</f>
        <v>-1606224.73</v>
      </c>
      <c r="I18" s="49">
        <f>'[5]вспомогат'!K16</f>
        <v>81.01506222624546</v>
      </c>
      <c r="J18" s="50">
        <f>'[5]вспомогат'!L16</f>
        <v>-857775.56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18480389</v>
      </c>
      <c r="D19" s="38">
        <f>'[5]вспомогат'!D17</f>
        <v>6545910</v>
      </c>
      <c r="E19" s="33">
        <f>'[5]вспомогат'!G17</f>
        <v>13675481.02</v>
      </c>
      <c r="F19" s="38">
        <f>'[5]вспомогат'!H17</f>
        <v>237395.6799999997</v>
      </c>
      <c r="G19" s="39">
        <f>'[5]вспомогат'!I17</f>
        <v>3.626626091712225</v>
      </c>
      <c r="H19" s="35">
        <f>'[5]вспомогат'!J17</f>
        <v>-6308514.32</v>
      </c>
      <c r="I19" s="36">
        <f>'[5]вспомогат'!K17</f>
        <v>73.99996298779207</v>
      </c>
      <c r="J19" s="37">
        <f>'[5]вспомогат'!L17</f>
        <v>-4804907.98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1833389</v>
      </c>
      <c r="D20" s="38">
        <f>'[5]вспомогат'!D18</f>
        <v>644393</v>
      </c>
      <c r="E20" s="33">
        <f>'[5]вспомогат'!G18</f>
        <v>1216364.7</v>
      </c>
      <c r="F20" s="38">
        <f>'[5]вспомогат'!H18</f>
        <v>8725.59999999986</v>
      </c>
      <c r="G20" s="39">
        <f>'[5]вспомогат'!I18</f>
        <v>1.3540805067714672</v>
      </c>
      <c r="H20" s="35">
        <f>'[5]вспомогат'!J18</f>
        <v>-635667.4000000001</v>
      </c>
      <c r="I20" s="36">
        <f>'[5]вспомогат'!K18</f>
        <v>66.34515097450677</v>
      </c>
      <c r="J20" s="37">
        <f>'[5]вспомогат'!L18</f>
        <v>-617024.3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3571878</v>
      </c>
      <c r="D21" s="38">
        <f>'[5]вспомогат'!D19</f>
        <v>1199108</v>
      </c>
      <c r="E21" s="33">
        <f>'[5]вспомогат'!G19</f>
        <v>2401221.64</v>
      </c>
      <c r="F21" s="38">
        <f>'[5]вспомогат'!H19</f>
        <v>24701.850000000093</v>
      </c>
      <c r="G21" s="39">
        <f>'[5]вспомогат'!I19</f>
        <v>2.0600187806269403</v>
      </c>
      <c r="H21" s="35">
        <f>'[5]вспомогат'!J19</f>
        <v>-1174406.15</v>
      </c>
      <c r="I21" s="36">
        <f>'[5]вспомогат'!K19</f>
        <v>67.22574623209415</v>
      </c>
      <c r="J21" s="37">
        <f>'[5]вспомогат'!L19</f>
        <v>-1170656.3599999999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7741261</v>
      </c>
      <c r="D22" s="38">
        <f>'[5]вспомогат'!D20</f>
        <v>2846512</v>
      </c>
      <c r="E22" s="33">
        <f>'[5]вспомогат'!G20</f>
        <v>5650707.07</v>
      </c>
      <c r="F22" s="38">
        <f>'[5]вспомогат'!H20</f>
        <v>153226.77000000048</v>
      </c>
      <c r="G22" s="39">
        <f>'[5]вспомогат'!I20</f>
        <v>5.3829658894816</v>
      </c>
      <c r="H22" s="35">
        <f>'[5]вспомогат'!J20</f>
        <v>-2693285.2299999995</v>
      </c>
      <c r="I22" s="36">
        <f>'[5]вспомогат'!K20</f>
        <v>72.99465900968848</v>
      </c>
      <c r="J22" s="37">
        <f>'[5]вспомогат'!L20</f>
        <v>-2090553.9299999997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5513622</v>
      </c>
      <c r="D23" s="38">
        <f>'[5]вспомогат'!D21</f>
        <v>2108615</v>
      </c>
      <c r="E23" s="33">
        <f>'[5]вспомогат'!G21</f>
        <v>3832326.94</v>
      </c>
      <c r="F23" s="38">
        <f>'[5]вспомогат'!H21</f>
        <v>87269.14000000013</v>
      </c>
      <c r="G23" s="39">
        <f>'[5]вспомогат'!I21</f>
        <v>4.138694830493008</v>
      </c>
      <c r="H23" s="35">
        <f>'[5]вспомогат'!J21</f>
        <v>-2021345.8599999999</v>
      </c>
      <c r="I23" s="36">
        <f>'[5]вспомогат'!K21</f>
        <v>69.50652293537715</v>
      </c>
      <c r="J23" s="37">
        <f>'[5]вспомогат'!L21</f>
        <v>-1681295.06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9529910</v>
      </c>
      <c r="D24" s="38">
        <f>'[5]вспомогат'!D22</f>
        <v>2782513</v>
      </c>
      <c r="E24" s="33">
        <f>'[5]вспомогат'!G22</f>
        <v>6949535.99</v>
      </c>
      <c r="F24" s="38">
        <f>'[5]вспомогат'!H22</f>
        <v>57870.65000000037</v>
      </c>
      <c r="G24" s="39">
        <f>'[5]вспомогат'!I22</f>
        <v>2.0797980099284485</v>
      </c>
      <c r="H24" s="35">
        <f>'[5]вспомогат'!J22</f>
        <v>-2724642.3499999996</v>
      </c>
      <c r="I24" s="36">
        <f>'[5]вспомогат'!K22</f>
        <v>72.92341680036853</v>
      </c>
      <c r="J24" s="37">
        <f>'[5]вспомогат'!L22</f>
        <v>-2580374.01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4527869</v>
      </c>
      <c r="D25" s="38">
        <f>'[5]вспомогат'!D23</f>
        <v>1430840</v>
      </c>
      <c r="E25" s="33">
        <f>'[5]вспомогат'!G23</f>
        <v>3359460.66</v>
      </c>
      <c r="F25" s="38">
        <f>'[5]вспомогат'!H23</f>
        <v>69759.22999999998</v>
      </c>
      <c r="G25" s="39">
        <f>'[5]вспомогат'!I23</f>
        <v>4.875403958513878</v>
      </c>
      <c r="H25" s="35">
        <f>'[5]вспомогат'!J23</f>
        <v>-1361080.77</v>
      </c>
      <c r="I25" s="36">
        <f>'[5]вспомогат'!K23</f>
        <v>74.19518232528371</v>
      </c>
      <c r="J25" s="37">
        <f>'[5]вспомогат'!L23</f>
        <v>-1168408.3399999999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4038944</v>
      </c>
      <c r="D26" s="38">
        <f>'[5]вспомогат'!D24</f>
        <v>1184703</v>
      </c>
      <c r="E26" s="33">
        <f>'[5]вспомогат'!G24</f>
        <v>3432921.61</v>
      </c>
      <c r="F26" s="38">
        <f>'[5]вспомогат'!H24</f>
        <v>35475.12999999989</v>
      </c>
      <c r="G26" s="39">
        <f>'[5]вспомогат'!I24</f>
        <v>2.9944323598403892</v>
      </c>
      <c r="H26" s="35">
        <f>'[5]вспомогат'!J24</f>
        <v>-1149227.87</v>
      </c>
      <c r="I26" s="36">
        <f>'[5]вспомогат'!K24</f>
        <v>84.9955238299912</v>
      </c>
      <c r="J26" s="37">
        <f>'[5]вспомогат'!L24</f>
        <v>-606022.3900000001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5846479</v>
      </c>
      <c r="D27" s="38">
        <f>'[5]вспомогат'!D25</f>
        <v>2285360</v>
      </c>
      <c r="E27" s="33">
        <f>'[5]вспомогат'!G25</f>
        <v>4088822.37</v>
      </c>
      <c r="F27" s="38">
        <f>'[5]вспомогат'!H25</f>
        <v>77317.22999999998</v>
      </c>
      <c r="G27" s="39">
        <f>'[5]вспомогат'!I25</f>
        <v>3.3831532012461927</v>
      </c>
      <c r="H27" s="35">
        <f>'[5]вспомогат'!J25</f>
        <v>-2208042.77</v>
      </c>
      <c r="I27" s="36">
        <f>'[5]вспомогат'!K25</f>
        <v>69.93649288742849</v>
      </c>
      <c r="J27" s="37">
        <f>'[5]вспомогат'!L25</f>
        <v>-1757656.63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4023744</v>
      </c>
      <c r="D28" s="38">
        <f>'[5]вспомогат'!D26</f>
        <v>1534895</v>
      </c>
      <c r="E28" s="33">
        <f>'[5]вспомогат'!G26</f>
        <v>2744305.39</v>
      </c>
      <c r="F28" s="38">
        <f>'[5]вспомогат'!H26</f>
        <v>32765.490000000224</v>
      </c>
      <c r="G28" s="39">
        <f>'[5]вспомогат'!I26</f>
        <v>2.134705631329845</v>
      </c>
      <c r="H28" s="35">
        <f>'[5]вспомогат'!J26</f>
        <v>-1502129.5099999998</v>
      </c>
      <c r="I28" s="36">
        <f>'[5]вспомогат'!K26</f>
        <v>68.20278302993431</v>
      </c>
      <c r="J28" s="37">
        <f>'[5]вспомогат'!L26</f>
        <v>-1279438.6099999999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2926281</v>
      </c>
      <c r="D29" s="38">
        <f>'[5]вспомогат'!D27</f>
        <v>1088083</v>
      </c>
      <c r="E29" s="33">
        <f>'[5]вспомогат'!G27</f>
        <v>2207618.29</v>
      </c>
      <c r="F29" s="38">
        <f>'[5]вспомогат'!H27</f>
        <v>27334.510000000242</v>
      </c>
      <c r="G29" s="39">
        <f>'[5]вспомогат'!I27</f>
        <v>2.512171406041657</v>
      </c>
      <c r="H29" s="35">
        <f>'[5]вспомогат'!J27</f>
        <v>-1060748.4899999998</v>
      </c>
      <c r="I29" s="36">
        <f>'[5]вспомогат'!K27</f>
        <v>75.4410902438966</v>
      </c>
      <c r="J29" s="37">
        <f>'[5]вспомогат'!L27</f>
        <v>-718662.71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6005829</v>
      </c>
      <c r="D30" s="38">
        <f>'[5]вспомогат'!D28</f>
        <v>2299529</v>
      </c>
      <c r="E30" s="33">
        <f>'[5]вспомогат'!G28</f>
        <v>4512703.96</v>
      </c>
      <c r="F30" s="38">
        <f>'[5]вспомогат'!H28</f>
        <v>82530.49000000022</v>
      </c>
      <c r="G30" s="39">
        <f>'[5]вспомогат'!I28</f>
        <v>3.589017142206088</v>
      </c>
      <c r="H30" s="35">
        <f>'[5]вспомогат'!J28</f>
        <v>-2216998.51</v>
      </c>
      <c r="I30" s="36">
        <f>'[5]вспомогат'!K28</f>
        <v>75.13873538523991</v>
      </c>
      <c r="J30" s="37">
        <f>'[5]вспомогат'!L28</f>
        <v>-1493125.04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14393385</v>
      </c>
      <c r="D31" s="38">
        <f>'[5]вспомогат'!D29</f>
        <v>4142368</v>
      </c>
      <c r="E31" s="33">
        <f>'[5]вспомогат'!G29</f>
        <v>8719592.51</v>
      </c>
      <c r="F31" s="38">
        <f>'[5]вспомогат'!H29</f>
        <v>103390.95999999903</v>
      </c>
      <c r="G31" s="39">
        <f>'[5]вспомогат'!I29</f>
        <v>2.49593855495212</v>
      </c>
      <c r="H31" s="35">
        <f>'[5]вспомогат'!J29</f>
        <v>-4038977.040000001</v>
      </c>
      <c r="I31" s="36">
        <f>'[5]вспомогат'!K29</f>
        <v>60.580554956321954</v>
      </c>
      <c r="J31" s="37">
        <f>'[5]вспомогат'!L29</f>
        <v>-5673792.49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4613312</v>
      </c>
      <c r="D32" s="38">
        <f>'[5]вспомогат'!D30</f>
        <v>1883632</v>
      </c>
      <c r="E32" s="33">
        <f>'[5]вспомогат'!G30</f>
        <v>3380875.85</v>
      </c>
      <c r="F32" s="38">
        <f>'[5]вспомогат'!H30</f>
        <v>61541.91000000015</v>
      </c>
      <c r="G32" s="39">
        <f>'[5]вспомогат'!I30</f>
        <v>3.267193910487831</v>
      </c>
      <c r="H32" s="35">
        <f>'[5]вспомогат'!J30</f>
        <v>-1822090.0899999999</v>
      </c>
      <c r="I32" s="36">
        <f>'[5]вспомогат'!K30</f>
        <v>73.2852200328094</v>
      </c>
      <c r="J32" s="37">
        <f>'[5]вспомогат'!L30</f>
        <v>-1232436.15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5030272</v>
      </c>
      <c r="D33" s="38">
        <f>'[5]вспомогат'!D31</f>
        <v>1872859</v>
      </c>
      <c r="E33" s="33">
        <f>'[5]вспомогат'!G31</f>
        <v>3633477.17</v>
      </c>
      <c r="F33" s="38">
        <f>'[5]вспомогат'!H31</f>
        <v>75019.31999999983</v>
      </c>
      <c r="G33" s="39">
        <f>'[5]вспомогат'!I31</f>
        <v>4.005604265991184</v>
      </c>
      <c r="H33" s="35">
        <f>'[5]вспомогат'!J31</f>
        <v>-1797839.6800000002</v>
      </c>
      <c r="I33" s="36">
        <f>'[5]вспомогат'!K31</f>
        <v>72.23222064333697</v>
      </c>
      <c r="J33" s="37">
        <f>'[5]вспомогат'!L31</f>
        <v>-1396794.83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1678374</v>
      </c>
      <c r="D34" s="38">
        <f>'[5]вспомогат'!D32</f>
        <v>596407</v>
      </c>
      <c r="E34" s="33">
        <f>'[5]вспомогат'!G32</f>
        <v>1303969.72</v>
      </c>
      <c r="F34" s="38">
        <f>'[5]вспомогат'!H32</f>
        <v>18438.790000000037</v>
      </c>
      <c r="G34" s="39">
        <f>'[5]вспомогат'!I32</f>
        <v>3.091645470291267</v>
      </c>
      <c r="H34" s="35">
        <f>'[5]вспомогат'!J32</f>
        <v>-577968.21</v>
      </c>
      <c r="I34" s="36">
        <f>'[5]вспомогат'!K32</f>
        <v>77.69244042150319</v>
      </c>
      <c r="J34" s="37">
        <f>'[5]вспомогат'!L32</f>
        <v>-374404.28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5166120</v>
      </c>
      <c r="D35" s="38">
        <f>'[5]вспомогат'!D33</f>
        <v>1876699</v>
      </c>
      <c r="E35" s="33">
        <f>'[5]вспомогат'!G33</f>
        <v>3439748.3</v>
      </c>
      <c r="F35" s="38">
        <f>'[5]вспомогат'!H33</f>
        <v>20370.35999999987</v>
      </c>
      <c r="G35" s="39">
        <f>'[5]вспомогат'!I33</f>
        <v>1.0854356505758178</v>
      </c>
      <c r="H35" s="35">
        <f>'[5]вспомогат'!J33</f>
        <v>-1856328.6400000001</v>
      </c>
      <c r="I35" s="36">
        <f>'[5]вспомогат'!K33</f>
        <v>66.58281844014464</v>
      </c>
      <c r="J35" s="37">
        <f>'[5]вспомогат'!L33</f>
        <v>-1726371.7000000002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3406950</v>
      </c>
      <c r="D36" s="38">
        <f>'[5]вспомогат'!D34</f>
        <v>1227240</v>
      </c>
      <c r="E36" s="33">
        <f>'[5]вспомогат'!G34</f>
        <v>2428145.32</v>
      </c>
      <c r="F36" s="38">
        <f>'[5]вспомогат'!H34</f>
        <v>24494.569999999832</v>
      </c>
      <c r="G36" s="39">
        <f>'[5]вспомогат'!I34</f>
        <v>1.9959070760405324</v>
      </c>
      <c r="H36" s="35">
        <f>'[5]вспомогат'!J34</f>
        <v>-1202745.4300000002</v>
      </c>
      <c r="I36" s="36">
        <f>'[5]вспомогат'!K34</f>
        <v>71.27035383554204</v>
      </c>
      <c r="J36" s="37">
        <f>'[5]вспомогат'!L34</f>
        <v>-978804.6800000002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8554249</v>
      </c>
      <c r="D37" s="38">
        <f>'[5]вспомогат'!D35</f>
        <v>3223162</v>
      </c>
      <c r="E37" s="33">
        <f>'[5]вспомогат'!G35</f>
        <v>5476541.89</v>
      </c>
      <c r="F37" s="38">
        <f>'[5]вспомогат'!H35</f>
        <v>141542.70999999996</v>
      </c>
      <c r="G37" s="39">
        <f>'[5]вспомогат'!I35</f>
        <v>4.391424011576209</v>
      </c>
      <c r="H37" s="35">
        <f>'[5]вспомогат'!J35</f>
        <v>-3081619.29</v>
      </c>
      <c r="I37" s="36">
        <f>'[5]вспомогат'!K35</f>
        <v>64.0213055523635</v>
      </c>
      <c r="J37" s="37">
        <f>'[5]вспомогат'!L35</f>
        <v>-3077707.1100000003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121400447</v>
      </c>
      <c r="D38" s="42">
        <f>SUM(D18:D37)</f>
        <v>42425773</v>
      </c>
      <c r="E38" s="42">
        <f>SUM(E18:E37)</f>
        <v>86114234.83999999</v>
      </c>
      <c r="F38" s="42">
        <f>SUM(F18:F37)</f>
        <v>1385890.66</v>
      </c>
      <c r="G38" s="43">
        <f>F38/D38*100</f>
        <v>3.266624417190937</v>
      </c>
      <c r="H38" s="42">
        <f>SUM(H18:H37)</f>
        <v>-41039882.34</v>
      </c>
      <c r="I38" s="44">
        <f>E38/C38*100</f>
        <v>70.93403440269044</v>
      </c>
      <c r="J38" s="42">
        <f>SUM(J18:J37)</f>
        <v>-35286212.160000004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855419023</v>
      </c>
      <c r="D39" s="53">
        <f>'[5]вспомогат'!D36</f>
        <v>286661611</v>
      </c>
      <c r="E39" s="53">
        <f>'[5]вспомогат'!G36</f>
        <v>592053149.2599999</v>
      </c>
      <c r="F39" s="53">
        <f>'[5]вспомогат'!H36</f>
        <v>9188402.259999957</v>
      </c>
      <c r="G39" s="54">
        <f>'[5]вспомогат'!I36</f>
        <v>3.2053131313770358</v>
      </c>
      <c r="H39" s="53">
        <f>'[5]вспомогат'!J36</f>
        <v>-277473208.74</v>
      </c>
      <c r="I39" s="54">
        <f>'[5]вспомогат'!K36</f>
        <v>69.21206254960732</v>
      </c>
      <c r="J39" s="53">
        <f>'[5]вспомогат'!L36</f>
        <v>-263365873.7400001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04.03.2013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2013-03-05T07:11:30Z</dcterms:created>
  <dcterms:modified xsi:type="dcterms:W3CDTF">2013-03-05T07:11:54Z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