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40" windowWidth="1524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<sst xmlns="http://schemas.openxmlformats.org/spreadsheetml/2006/main" count="47" uniqueCount="42">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</sst>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80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28.02.2013</v>
          </cell>
        </row>
        <row r="6">
          <cell r="G6" t="str">
            <v>Фактично надійшло на 28.02.2013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931893880</v>
          </cell>
          <cell r="C10">
            <v>140766736</v>
          </cell>
          <cell r="D10">
            <v>84081528</v>
          </cell>
          <cell r="G10">
            <v>140856900.65</v>
          </cell>
          <cell r="H10">
            <v>78771873.54</v>
          </cell>
          <cell r="I10">
            <v>93.68511183574114</v>
          </cell>
          <cell r="J10">
            <v>-5309654.459999993</v>
          </cell>
          <cell r="K10">
            <v>100.06405252587516</v>
          </cell>
          <cell r="L10">
            <v>90164.65000000596</v>
          </cell>
        </row>
        <row r="11">
          <cell r="B11">
            <v>1874282300</v>
          </cell>
          <cell r="C11">
            <v>258045500</v>
          </cell>
          <cell r="D11">
            <v>132261700</v>
          </cell>
          <cell r="G11">
            <v>266349146.78</v>
          </cell>
          <cell r="H11">
            <v>140202512.16</v>
          </cell>
          <cell r="I11">
            <v>106.0038636733083</v>
          </cell>
          <cell r="J11">
            <v>7940812.159999996</v>
          </cell>
          <cell r="K11">
            <v>103.2179002462744</v>
          </cell>
          <cell r="L11">
            <v>8303646.780000001</v>
          </cell>
        </row>
        <row r="12">
          <cell r="B12">
            <v>145415530</v>
          </cell>
          <cell r="C12">
            <v>18656837</v>
          </cell>
          <cell r="D12">
            <v>9708054</v>
          </cell>
          <cell r="G12">
            <v>19888884.8</v>
          </cell>
          <cell r="H12">
            <v>10372352.83</v>
          </cell>
          <cell r="I12">
            <v>106.84275993932462</v>
          </cell>
          <cell r="J12">
            <v>664298.8300000001</v>
          </cell>
          <cell r="K12">
            <v>106.60373352674948</v>
          </cell>
          <cell r="L12">
            <v>1232047.8000000007</v>
          </cell>
        </row>
        <row r="13">
          <cell r="B13">
            <v>267787710</v>
          </cell>
          <cell r="C13">
            <v>42683020</v>
          </cell>
          <cell r="D13">
            <v>21192185</v>
          </cell>
          <cell r="G13">
            <v>45331170.73</v>
          </cell>
          <cell r="H13">
            <v>26434310.429999996</v>
          </cell>
          <cell r="I13">
            <v>124.73612527448206</v>
          </cell>
          <cell r="J13">
            <v>5242125.429999996</v>
          </cell>
          <cell r="K13">
            <v>106.20422531020533</v>
          </cell>
          <cell r="L13">
            <v>2648150.7299999967</v>
          </cell>
        </row>
        <row r="14">
          <cell r="B14">
            <v>162592400</v>
          </cell>
          <cell r="C14">
            <v>25949300</v>
          </cell>
          <cell r="D14">
            <v>13372550</v>
          </cell>
          <cell r="G14">
            <v>21978113.94</v>
          </cell>
          <cell r="H14">
            <v>11690648.080000002</v>
          </cell>
          <cell r="I14">
            <v>87.42272849979997</v>
          </cell>
          <cell r="J14">
            <v>-1681901.919999998</v>
          </cell>
          <cell r="K14">
            <v>84.6963653740178</v>
          </cell>
          <cell r="L14">
            <v>-3971186.0599999987</v>
          </cell>
        </row>
        <row r="15">
          <cell r="B15">
            <v>26918300</v>
          </cell>
          <cell r="C15">
            <v>3681345</v>
          </cell>
          <cell r="D15">
            <v>1861630</v>
          </cell>
          <cell r="G15">
            <v>3732185.92</v>
          </cell>
          <cell r="H15">
            <v>1912390.01</v>
          </cell>
          <cell r="I15">
            <v>102.72664331795254</v>
          </cell>
          <cell r="J15">
            <v>50760.01000000001</v>
          </cell>
          <cell r="K15">
            <v>101.38104198329687</v>
          </cell>
          <cell r="L15">
            <v>50840.919999999925</v>
          </cell>
        </row>
        <row r="16">
          <cell r="B16">
            <v>26323404</v>
          </cell>
          <cell r="C16">
            <v>2865245</v>
          </cell>
          <cell r="D16">
            <v>1572359</v>
          </cell>
          <cell r="G16">
            <v>3613694.17</v>
          </cell>
          <cell r="H16">
            <v>1740682.88</v>
          </cell>
          <cell r="I16">
            <v>110.70518119589737</v>
          </cell>
          <cell r="J16">
            <v>168323.8799999999</v>
          </cell>
          <cell r="K16">
            <v>126.12164649096324</v>
          </cell>
          <cell r="L16">
            <v>748449.1699999999</v>
          </cell>
        </row>
        <row r="17">
          <cell r="B17">
            <v>94207870</v>
          </cell>
          <cell r="C17">
            <v>11934479</v>
          </cell>
          <cell r="D17">
            <v>6016280</v>
          </cell>
          <cell r="G17">
            <v>13438085.34</v>
          </cell>
          <cell r="H17">
            <v>6940241.6899999995</v>
          </cell>
          <cell r="I17">
            <v>115.35769096518113</v>
          </cell>
          <cell r="J17">
            <v>923961.6899999995</v>
          </cell>
          <cell r="K17">
            <v>112.59884356912437</v>
          </cell>
          <cell r="L17">
            <v>1503606.3399999999</v>
          </cell>
        </row>
        <row r="18">
          <cell r="B18">
            <v>9123975</v>
          </cell>
          <cell r="C18">
            <v>1188996</v>
          </cell>
          <cell r="D18">
            <v>567993</v>
          </cell>
          <cell r="G18">
            <v>1207639.1</v>
          </cell>
          <cell r="H18">
            <v>574539.6100000001</v>
          </cell>
          <cell r="I18">
            <v>101.15258638750832</v>
          </cell>
          <cell r="J18">
            <v>6546.610000000102</v>
          </cell>
          <cell r="K18">
            <v>101.56796995111843</v>
          </cell>
          <cell r="L18">
            <v>18643.100000000093</v>
          </cell>
        </row>
        <row r="19">
          <cell r="B19">
            <v>20633455</v>
          </cell>
          <cell r="C19">
            <v>2372770</v>
          </cell>
          <cell r="D19">
            <v>1294097</v>
          </cell>
          <cell r="G19">
            <v>2376519.79</v>
          </cell>
          <cell r="H19">
            <v>1287265.48</v>
          </cell>
          <cell r="I19">
            <v>99.47210139579954</v>
          </cell>
          <cell r="J19">
            <v>-6831.520000000019</v>
          </cell>
          <cell r="K19">
            <v>100.15803428060875</v>
          </cell>
          <cell r="L19">
            <v>3749.7900000000373</v>
          </cell>
        </row>
        <row r="20">
          <cell r="B20">
            <v>44694335</v>
          </cell>
          <cell r="C20">
            <v>4894749</v>
          </cell>
          <cell r="D20">
            <v>2440906</v>
          </cell>
          <cell r="G20">
            <v>5497480.3</v>
          </cell>
          <cell r="H20">
            <v>2790370.71</v>
          </cell>
          <cell r="I20">
            <v>114.31700811092273</v>
          </cell>
          <cell r="J20">
            <v>349464.70999999996</v>
          </cell>
          <cell r="K20">
            <v>112.31383468284074</v>
          </cell>
          <cell r="L20">
            <v>602731.2999999998</v>
          </cell>
        </row>
        <row r="21">
          <cell r="B21">
            <v>29964900</v>
          </cell>
          <cell r="C21">
            <v>3405007</v>
          </cell>
          <cell r="D21">
            <v>1827877</v>
          </cell>
          <cell r="G21">
            <v>3745057.8</v>
          </cell>
          <cell r="H21">
            <v>2115935.26</v>
          </cell>
          <cell r="I21">
            <v>115.75917088513066</v>
          </cell>
          <cell r="J21">
            <v>288058.2599999998</v>
          </cell>
          <cell r="K21">
            <v>109.98678710498979</v>
          </cell>
          <cell r="L21">
            <v>340050.7999999998</v>
          </cell>
        </row>
        <row r="22">
          <cell r="B22">
            <v>43454544</v>
          </cell>
          <cell r="C22">
            <v>6747397</v>
          </cell>
          <cell r="D22">
            <v>4127423</v>
          </cell>
          <cell r="G22">
            <v>6891665.34</v>
          </cell>
          <cell r="H22">
            <v>4172518.86</v>
          </cell>
          <cell r="I22">
            <v>101.09259118825476</v>
          </cell>
          <cell r="J22">
            <v>45095.85999999987</v>
          </cell>
          <cell r="K22">
            <v>102.1381332682811</v>
          </cell>
          <cell r="L22">
            <v>144268.33999999985</v>
          </cell>
        </row>
        <row r="23">
          <cell r="B23">
            <v>22406900</v>
          </cell>
          <cell r="C23">
            <v>3097029</v>
          </cell>
          <cell r="D23">
            <v>1553265</v>
          </cell>
          <cell r="G23">
            <v>3289701.43</v>
          </cell>
          <cell r="H23">
            <v>1764859.3800000001</v>
          </cell>
          <cell r="I23">
            <v>113.62255506948269</v>
          </cell>
          <cell r="J23">
            <v>211594.38000000012</v>
          </cell>
          <cell r="K23">
            <v>106.22120199713984</v>
          </cell>
          <cell r="L23">
            <v>192672.43000000017</v>
          </cell>
        </row>
        <row r="24">
          <cell r="B24">
            <v>23255939</v>
          </cell>
          <cell r="C24">
            <v>2854241</v>
          </cell>
          <cell r="D24">
            <v>1695310</v>
          </cell>
          <cell r="G24">
            <v>3397446.48</v>
          </cell>
          <cell r="H24">
            <v>2247220.31</v>
          </cell>
          <cell r="I24">
            <v>132.55512620110775</v>
          </cell>
          <cell r="J24">
            <v>551910.31</v>
          </cell>
          <cell r="K24">
            <v>119.03152116447069</v>
          </cell>
          <cell r="L24">
            <v>543205.48</v>
          </cell>
        </row>
        <row r="25">
          <cell r="B25">
            <v>32786400</v>
          </cell>
          <cell r="C25">
            <v>3561119</v>
          </cell>
          <cell r="D25">
            <v>1978545</v>
          </cell>
          <cell r="G25">
            <v>4011505.14</v>
          </cell>
          <cell r="H25">
            <v>2155046.5700000003</v>
          </cell>
          <cell r="I25">
            <v>108.92077612589051</v>
          </cell>
          <cell r="J25">
            <v>176501.5700000003</v>
          </cell>
          <cell r="K25">
            <v>112.64732068768272</v>
          </cell>
          <cell r="L25">
            <v>450386.14000000013</v>
          </cell>
        </row>
        <row r="26">
          <cell r="B26">
            <v>21371079</v>
          </cell>
          <cell r="C26">
            <v>2488849</v>
          </cell>
          <cell r="D26">
            <v>1322254</v>
          </cell>
          <cell r="G26">
            <v>2711539.9</v>
          </cell>
          <cell r="H26">
            <v>1356723.22</v>
          </cell>
          <cell r="I26">
            <v>102.6068531462185</v>
          </cell>
          <cell r="J26">
            <v>34469.21999999997</v>
          </cell>
          <cell r="K26">
            <v>108.94754563253937</v>
          </cell>
          <cell r="L26">
            <v>222690.8999999999</v>
          </cell>
        </row>
        <row r="27">
          <cell r="B27">
            <v>17382250</v>
          </cell>
          <cell r="C27">
            <v>1838198</v>
          </cell>
          <cell r="D27">
            <v>977407</v>
          </cell>
          <cell r="G27">
            <v>2180283.78</v>
          </cell>
          <cell r="H27">
            <v>1190539.7999999998</v>
          </cell>
          <cell r="I27">
            <v>121.8059416394603</v>
          </cell>
          <cell r="J27">
            <v>213132.7999999998</v>
          </cell>
          <cell r="K27">
            <v>118.60984398851483</v>
          </cell>
          <cell r="L27">
            <v>342085.7799999998</v>
          </cell>
        </row>
        <row r="28">
          <cell r="B28">
            <v>30804620</v>
          </cell>
          <cell r="C28">
            <v>3706300</v>
          </cell>
          <cell r="D28">
            <v>1920391</v>
          </cell>
          <cell r="G28">
            <v>4430173.47</v>
          </cell>
          <cell r="H28">
            <v>2362270.6799999997</v>
          </cell>
          <cell r="I28">
            <v>123.00988080031617</v>
          </cell>
          <cell r="J28">
            <v>441879.6799999997</v>
          </cell>
          <cell r="K28">
            <v>119.53089253433342</v>
          </cell>
          <cell r="L28">
            <v>723873.4699999997</v>
          </cell>
        </row>
        <row r="29">
          <cell r="B29">
            <v>63497860</v>
          </cell>
          <cell r="C29">
            <v>10251017</v>
          </cell>
          <cell r="D29">
            <v>4676384</v>
          </cell>
          <cell r="G29">
            <v>8616201.55</v>
          </cell>
          <cell r="H29">
            <v>4456870.550000001</v>
          </cell>
          <cell r="I29">
            <v>95.30591478373034</v>
          </cell>
          <cell r="J29">
            <v>-219513.44999999925</v>
          </cell>
          <cell r="K29">
            <v>84.05216331218651</v>
          </cell>
          <cell r="L29">
            <v>-1634815.4499999993</v>
          </cell>
        </row>
        <row r="30">
          <cell r="B30">
            <v>26496514</v>
          </cell>
          <cell r="C30">
            <v>2729680</v>
          </cell>
          <cell r="D30">
            <v>1501809</v>
          </cell>
          <cell r="G30">
            <v>3319333.94</v>
          </cell>
          <cell r="H30">
            <v>1856061.8299999998</v>
          </cell>
          <cell r="I30">
            <v>123.58840771363069</v>
          </cell>
          <cell r="J30">
            <v>354252.82999999984</v>
          </cell>
          <cell r="K30">
            <v>121.6015774742827</v>
          </cell>
          <cell r="L30">
            <v>589653.94</v>
          </cell>
        </row>
        <row r="31">
          <cell r="B31">
            <v>28476622</v>
          </cell>
          <cell r="C31">
            <v>3157413</v>
          </cell>
          <cell r="D31">
            <v>1587245</v>
          </cell>
          <cell r="G31">
            <v>3558457.85</v>
          </cell>
          <cell r="H31">
            <v>1887118.4600000002</v>
          </cell>
          <cell r="I31">
            <v>118.89270150480866</v>
          </cell>
          <cell r="J31">
            <v>299873.4600000002</v>
          </cell>
          <cell r="K31">
            <v>112.70169122632991</v>
          </cell>
          <cell r="L31">
            <v>401044.8500000001</v>
          </cell>
        </row>
        <row r="32">
          <cell r="B32">
            <v>9884788</v>
          </cell>
          <cell r="C32">
            <v>1081967</v>
          </cell>
          <cell r="D32">
            <v>578537</v>
          </cell>
          <cell r="G32">
            <v>1285530.93</v>
          </cell>
          <cell r="H32">
            <v>771221.3599999999</v>
          </cell>
          <cell r="I32">
            <v>133.30545150958363</v>
          </cell>
          <cell r="J32">
            <v>192684.35999999987</v>
          </cell>
          <cell r="K32">
            <v>118.81424572098777</v>
          </cell>
          <cell r="L32">
            <v>203563.92999999993</v>
          </cell>
        </row>
        <row r="33">
          <cell r="B33">
            <v>25060542</v>
          </cell>
          <cell r="C33">
            <v>3541421</v>
          </cell>
          <cell r="D33">
            <v>2293464</v>
          </cell>
          <cell r="G33">
            <v>3419377.94</v>
          </cell>
          <cell r="H33">
            <v>2153012.09</v>
          </cell>
          <cell r="I33">
            <v>93.87599238531757</v>
          </cell>
          <cell r="J33">
            <v>-140451.91000000015</v>
          </cell>
          <cell r="K33">
            <v>96.55383926395648</v>
          </cell>
          <cell r="L33">
            <v>-122043.06000000006</v>
          </cell>
        </row>
        <row r="34">
          <cell r="B34">
            <v>19108400</v>
          </cell>
          <cell r="C34">
            <v>2179710</v>
          </cell>
          <cell r="D34">
            <v>1158245</v>
          </cell>
          <cell r="G34">
            <v>2403650.75</v>
          </cell>
          <cell r="H34">
            <v>1339713.2</v>
          </cell>
          <cell r="I34">
            <v>115.66751421331412</v>
          </cell>
          <cell r="J34">
            <v>181468.19999999995</v>
          </cell>
          <cell r="K34">
            <v>110.27387817645466</v>
          </cell>
          <cell r="L34">
            <v>223940.75</v>
          </cell>
        </row>
        <row r="35">
          <cell r="B35">
            <v>38718863</v>
          </cell>
          <cell r="C35">
            <v>5381087</v>
          </cell>
          <cell r="D35">
            <v>2888523</v>
          </cell>
          <cell r="G35">
            <v>5334999.18</v>
          </cell>
          <cell r="H35">
            <v>2791330.84</v>
          </cell>
          <cell r="I35">
            <v>96.63522983891767</v>
          </cell>
          <cell r="J35">
            <v>-97192.16000000015</v>
          </cell>
          <cell r="K35">
            <v>99.14352211737145</v>
          </cell>
          <cell r="L35">
            <v>-46087.8200000003</v>
          </cell>
        </row>
        <row r="36">
          <cell r="B36">
            <v>4036543380</v>
          </cell>
          <cell r="C36">
            <v>569059412</v>
          </cell>
          <cell r="D36">
            <v>304455961</v>
          </cell>
          <cell r="G36">
            <v>582864747</v>
          </cell>
          <cell r="H36">
            <v>315337629.83</v>
          </cell>
          <cell r="I36">
            <v>103.57413558081066</v>
          </cell>
          <cell r="J36">
            <v>10881668.83</v>
          </cell>
          <cell r="K36">
            <v>102.42599185759535</v>
          </cell>
          <cell r="L36">
            <v>13805335.000000006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9" sqref="C29:C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28.02.2013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28.02.2013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20" t="s">
        <v>10</v>
      </c>
      <c r="F8" s="21" t="str">
        <f>'[5]вспомогат'!H8</f>
        <v>за лютий</v>
      </c>
      <c r="G8" s="22" t="str">
        <f>'[5]вспомогат'!I8</f>
        <v>за лютий</v>
      </c>
      <c r="H8" s="23"/>
      <c r="I8" s="22" t="str">
        <f>'[5]вспомогат'!K8</f>
        <v>за 2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140766736</v>
      </c>
      <c r="D10" s="33">
        <f>'[5]вспомогат'!D10</f>
        <v>84081528</v>
      </c>
      <c r="E10" s="33">
        <f>'[5]вспомогат'!G10</f>
        <v>140856900.65</v>
      </c>
      <c r="F10" s="33">
        <f>'[5]вспомогат'!H10</f>
        <v>78771873.54</v>
      </c>
      <c r="G10" s="34">
        <f>'[5]вспомогат'!I10</f>
        <v>93.68511183574114</v>
      </c>
      <c r="H10" s="35">
        <f>'[5]вспомогат'!J10</f>
        <v>-5309654.459999993</v>
      </c>
      <c r="I10" s="36">
        <f>'[5]вспомогат'!K10</f>
        <v>100.06405252587516</v>
      </c>
      <c r="J10" s="37">
        <f>'[5]вспомогат'!L10</f>
        <v>90164.65000000596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258045500</v>
      </c>
      <c r="D12" s="38">
        <f>'[5]вспомогат'!D11</f>
        <v>132261700</v>
      </c>
      <c r="E12" s="33">
        <f>'[5]вспомогат'!G11</f>
        <v>266349146.78</v>
      </c>
      <c r="F12" s="38">
        <f>'[5]вспомогат'!H11</f>
        <v>140202512.16</v>
      </c>
      <c r="G12" s="39">
        <f>'[5]вспомогат'!I11</f>
        <v>106.0038636733083</v>
      </c>
      <c r="H12" s="35">
        <f>'[5]вспомогат'!J11</f>
        <v>7940812.159999996</v>
      </c>
      <c r="I12" s="36">
        <f>'[5]вспомогат'!K11</f>
        <v>103.2179002462744</v>
      </c>
      <c r="J12" s="37">
        <f>'[5]вспомогат'!L11</f>
        <v>8303646.780000001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18656837</v>
      </c>
      <c r="D13" s="38">
        <f>'[5]вспомогат'!D12</f>
        <v>9708054</v>
      </c>
      <c r="E13" s="33">
        <f>'[5]вспомогат'!G12</f>
        <v>19888884.8</v>
      </c>
      <c r="F13" s="38">
        <f>'[5]вспомогат'!H12</f>
        <v>10372352.83</v>
      </c>
      <c r="G13" s="39">
        <f>'[5]вспомогат'!I12</f>
        <v>106.84275993932462</v>
      </c>
      <c r="H13" s="35">
        <f>'[5]вспомогат'!J12</f>
        <v>664298.8300000001</v>
      </c>
      <c r="I13" s="36">
        <f>'[5]вспомогат'!K12</f>
        <v>106.60373352674948</v>
      </c>
      <c r="J13" s="37">
        <f>'[5]вспомогат'!L12</f>
        <v>1232047.8000000007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42683020</v>
      </c>
      <c r="D14" s="38">
        <f>'[5]вспомогат'!D13</f>
        <v>21192185</v>
      </c>
      <c r="E14" s="33">
        <f>'[5]вспомогат'!G13</f>
        <v>45331170.73</v>
      </c>
      <c r="F14" s="38">
        <f>'[5]вспомогат'!H13</f>
        <v>26434310.429999996</v>
      </c>
      <c r="G14" s="39">
        <f>'[5]вспомогат'!I13</f>
        <v>124.73612527448206</v>
      </c>
      <c r="H14" s="35">
        <f>'[5]вспомогат'!J13</f>
        <v>5242125.429999996</v>
      </c>
      <c r="I14" s="36">
        <f>'[5]вспомогат'!K13</f>
        <v>106.20422531020533</v>
      </c>
      <c r="J14" s="37">
        <f>'[5]вспомогат'!L13</f>
        <v>2648150.7299999967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25949300</v>
      </c>
      <c r="D15" s="38">
        <f>'[5]вспомогат'!D14</f>
        <v>13372550</v>
      </c>
      <c r="E15" s="33">
        <f>'[5]вспомогат'!G14</f>
        <v>21978113.94</v>
      </c>
      <c r="F15" s="38">
        <f>'[5]вспомогат'!H14</f>
        <v>11690648.080000002</v>
      </c>
      <c r="G15" s="39">
        <f>'[5]вспомогат'!I14</f>
        <v>87.42272849979997</v>
      </c>
      <c r="H15" s="35">
        <f>'[5]вспомогат'!J14</f>
        <v>-1681901.919999998</v>
      </c>
      <c r="I15" s="36">
        <f>'[5]вспомогат'!K14</f>
        <v>84.6963653740178</v>
      </c>
      <c r="J15" s="37">
        <f>'[5]вспомогат'!L14</f>
        <v>-3971186.0599999987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3681345</v>
      </c>
      <c r="D16" s="38">
        <f>'[5]вспомогат'!D15</f>
        <v>1861630</v>
      </c>
      <c r="E16" s="33">
        <f>'[5]вспомогат'!G15</f>
        <v>3732185.92</v>
      </c>
      <c r="F16" s="38">
        <f>'[5]вспомогат'!H15</f>
        <v>1912390.01</v>
      </c>
      <c r="G16" s="39">
        <f>'[5]вспомогат'!I15</f>
        <v>102.72664331795254</v>
      </c>
      <c r="H16" s="35">
        <f>'[5]вспомогат'!J15</f>
        <v>50760.01000000001</v>
      </c>
      <c r="I16" s="36">
        <f>'[5]вспомогат'!K15</f>
        <v>101.38104198329687</v>
      </c>
      <c r="J16" s="37">
        <f>'[5]вспомогат'!L15</f>
        <v>50840.919999999925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349016002</v>
      </c>
      <c r="D17" s="42">
        <f>SUM(D12:D16)</f>
        <v>178396119</v>
      </c>
      <c r="E17" s="42">
        <f>SUM(E12:E16)</f>
        <v>357279502.17</v>
      </c>
      <c r="F17" s="42">
        <f>SUM(F12:F16)</f>
        <v>190612213.51000002</v>
      </c>
      <c r="G17" s="43">
        <f>F17/D17*100</f>
        <v>106.84773557770055</v>
      </c>
      <c r="H17" s="42">
        <f>SUM(H12:H16)</f>
        <v>12216094.509999994</v>
      </c>
      <c r="I17" s="44">
        <f>E17/C17*100</f>
        <v>102.36765653226409</v>
      </c>
      <c r="J17" s="42">
        <f>SUM(J12:J16)</f>
        <v>8263500.17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2865245</v>
      </c>
      <c r="D18" s="46">
        <f>'[5]вспомогат'!D16</f>
        <v>1572359</v>
      </c>
      <c r="E18" s="45">
        <f>'[5]вспомогат'!G16</f>
        <v>3613694.17</v>
      </c>
      <c r="F18" s="46">
        <f>'[5]вспомогат'!H16</f>
        <v>1740682.88</v>
      </c>
      <c r="G18" s="47">
        <f>'[5]вспомогат'!I16</f>
        <v>110.70518119589737</v>
      </c>
      <c r="H18" s="48">
        <f>'[5]вспомогат'!J16</f>
        <v>168323.8799999999</v>
      </c>
      <c r="I18" s="49">
        <f>'[5]вспомогат'!K16</f>
        <v>126.12164649096324</v>
      </c>
      <c r="J18" s="50">
        <f>'[5]вспомогат'!L16</f>
        <v>748449.1699999999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11934479</v>
      </c>
      <c r="D19" s="38">
        <f>'[5]вспомогат'!D17</f>
        <v>6016280</v>
      </c>
      <c r="E19" s="33">
        <f>'[5]вспомогат'!G17</f>
        <v>13438085.34</v>
      </c>
      <c r="F19" s="38">
        <f>'[5]вспомогат'!H17</f>
        <v>6940241.6899999995</v>
      </c>
      <c r="G19" s="39">
        <f>'[5]вспомогат'!I17</f>
        <v>115.35769096518113</v>
      </c>
      <c r="H19" s="35">
        <f>'[5]вспомогат'!J17</f>
        <v>923961.6899999995</v>
      </c>
      <c r="I19" s="36">
        <f>'[5]вспомогат'!K17</f>
        <v>112.59884356912437</v>
      </c>
      <c r="J19" s="37">
        <f>'[5]вспомогат'!L17</f>
        <v>1503606.3399999999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1188996</v>
      </c>
      <c r="D20" s="38">
        <f>'[5]вспомогат'!D18</f>
        <v>567993</v>
      </c>
      <c r="E20" s="33">
        <f>'[5]вспомогат'!G18</f>
        <v>1207639.1</v>
      </c>
      <c r="F20" s="38">
        <f>'[5]вспомогат'!H18</f>
        <v>574539.6100000001</v>
      </c>
      <c r="G20" s="39">
        <f>'[5]вспомогат'!I18</f>
        <v>101.15258638750832</v>
      </c>
      <c r="H20" s="35">
        <f>'[5]вспомогат'!J18</f>
        <v>6546.610000000102</v>
      </c>
      <c r="I20" s="36">
        <f>'[5]вспомогат'!K18</f>
        <v>101.56796995111843</v>
      </c>
      <c r="J20" s="37">
        <f>'[5]вспомогат'!L18</f>
        <v>18643.100000000093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2372770</v>
      </c>
      <c r="D21" s="38">
        <f>'[5]вспомогат'!D19</f>
        <v>1294097</v>
      </c>
      <c r="E21" s="33">
        <f>'[5]вспомогат'!G19</f>
        <v>2376519.79</v>
      </c>
      <c r="F21" s="38">
        <f>'[5]вспомогат'!H19</f>
        <v>1287265.48</v>
      </c>
      <c r="G21" s="39">
        <f>'[5]вспомогат'!I19</f>
        <v>99.47210139579954</v>
      </c>
      <c r="H21" s="35">
        <f>'[5]вспомогат'!J19</f>
        <v>-6831.520000000019</v>
      </c>
      <c r="I21" s="36">
        <f>'[5]вспомогат'!K19</f>
        <v>100.15803428060875</v>
      </c>
      <c r="J21" s="37">
        <f>'[5]вспомогат'!L19</f>
        <v>3749.7900000000373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4894749</v>
      </c>
      <c r="D22" s="38">
        <f>'[5]вспомогат'!D20</f>
        <v>2440906</v>
      </c>
      <c r="E22" s="33">
        <f>'[5]вспомогат'!G20</f>
        <v>5497480.3</v>
      </c>
      <c r="F22" s="38">
        <f>'[5]вспомогат'!H20</f>
        <v>2790370.71</v>
      </c>
      <c r="G22" s="39">
        <f>'[5]вспомогат'!I20</f>
        <v>114.31700811092273</v>
      </c>
      <c r="H22" s="35">
        <f>'[5]вспомогат'!J20</f>
        <v>349464.70999999996</v>
      </c>
      <c r="I22" s="36">
        <f>'[5]вспомогат'!K20</f>
        <v>112.31383468284074</v>
      </c>
      <c r="J22" s="37">
        <f>'[5]вспомогат'!L20</f>
        <v>602731.2999999998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3405007</v>
      </c>
      <c r="D23" s="38">
        <f>'[5]вспомогат'!D21</f>
        <v>1827877</v>
      </c>
      <c r="E23" s="33">
        <f>'[5]вспомогат'!G21</f>
        <v>3745057.8</v>
      </c>
      <c r="F23" s="38">
        <f>'[5]вспомогат'!H21</f>
        <v>2115935.26</v>
      </c>
      <c r="G23" s="39">
        <f>'[5]вспомогат'!I21</f>
        <v>115.75917088513066</v>
      </c>
      <c r="H23" s="35">
        <f>'[5]вспомогат'!J21</f>
        <v>288058.2599999998</v>
      </c>
      <c r="I23" s="36">
        <f>'[5]вспомогат'!K21</f>
        <v>109.98678710498979</v>
      </c>
      <c r="J23" s="37">
        <f>'[5]вспомогат'!L21</f>
        <v>340050.7999999998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6747397</v>
      </c>
      <c r="D24" s="38">
        <f>'[5]вспомогат'!D22</f>
        <v>4127423</v>
      </c>
      <c r="E24" s="33">
        <f>'[5]вспомогат'!G22</f>
        <v>6891665.34</v>
      </c>
      <c r="F24" s="38">
        <f>'[5]вспомогат'!H22</f>
        <v>4172518.86</v>
      </c>
      <c r="G24" s="39">
        <f>'[5]вспомогат'!I22</f>
        <v>101.09259118825476</v>
      </c>
      <c r="H24" s="35">
        <f>'[5]вспомогат'!J22</f>
        <v>45095.85999999987</v>
      </c>
      <c r="I24" s="36">
        <f>'[5]вспомогат'!K22</f>
        <v>102.1381332682811</v>
      </c>
      <c r="J24" s="37">
        <f>'[5]вспомогат'!L22</f>
        <v>144268.33999999985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3097029</v>
      </c>
      <c r="D25" s="38">
        <f>'[5]вспомогат'!D23</f>
        <v>1553265</v>
      </c>
      <c r="E25" s="33">
        <f>'[5]вспомогат'!G23</f>
        <v>3289701.43</v>
      </c>
      <c r="F25" s="38">
        <f>'[5]вспомогат'!H23</f>
        <v>1764859.3800000001</v>
      </c>
      <c r="G25" s="39">
        <f>'[5]вспомогат'!I23</f>
        <v>113.62255506948269</v>
      </c>
      <c r="H25" s="35">
        <f>'[5]вспомогат'!J23</f>
        <v>211594.38000000012</v>
      </c>
      <c r="I25" s="36">
        <f>'[5]вспомогат'!K23</f>
        <v>106.22120199713984</v>
      </c>
      <c r="J25" s="37">
        <f>'[5]вспомогат'!L23</f>
        <v>192672.43000000017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2854241</v>
      </c>
      <c r="D26" s="38">
        <f>'[5]вспомогат'!D24</f>
        <v>1695310</v>
      </c>
      <c r="E26" s="33">
        <f>'[5]вспомогат'!G24</f>
        <v>3397446.48</v>
      </c>
      <c r="F26" s="38">
        <f>'[5]вспомогат'!H24</f>
        <v>2247220.31</v>
      </c>
      <c r="G26" s="39">
        <f>'[5]вспомогат'!I24</f>
        <v>132.55512620110775</v>
      </c>
      <c r="H26" s="35">
        <f>'[5]вспомогат'!J24</f>
        <v>551910.31</v>
      </c>
      <c r="I26" s="36">
        <f>'[5]вспомогат'!K24</f>
        <v>119.03152116447069</v>
      </c>
      <c r="J26" s="37">
        <f>'[5]вспомогат'!L24</f>
        <v>543205.48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3561119</v>
      </c>
      <c r="D27" s="38">
        <f>'[5]вспомогат'!D25</f>
        <v>1978545</v>
      </c>
      <c r="E27" s="33">
        <f>'[5]вспомогат'!G25</f>
        <v>4011505.14</v>
      </c>
      <c r="F27" s="38">
        <f>'[5]вспомогат'!H25</f>
        <v>2155046.5700000003</v>
      </c>
      <c r="G27" s="39">
        <f>'[5]вспомогат'!I25</f>
        <v>108.92077612589051</v>
      </c>
      <c r="H27" s="35">
        <f>'[5]вспомогат'!J25</f>
        <v>176501.5700000003</v>
      </c>
      <c r="I27" s="36">
        <f>'[5]вспомогат'!K25</f>
        <v>112.64732068768272</v>
      </c>
      <c r="J27" s="37">
        <f>'[5]вспомогат'!L25</f>
        <v>450386.14000000013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2488849</v>
      </c>
      <c r="D28" s="38">
        <f>'[5]вспомогат'!D26</f>
        <v>1322254</v>
      </c>
      <c r="E28" s="33">
        <f>'[5]вспомогат'!G26</f>
        <v>2711539.9</v>
      </c>
      <c r="F28" s="38">
        <f>'[5]вспомогат'!H26</f>
        <v>1356723.22</v>
      </c>
      <c r="G28" s="39">
        <f>'[5]вспомогат'!I26</f>
        <v>102.6068531462185</v>
      </c>
      <c r="H28" s="35">
        <f>'[5]вспомогат'!J26</f>
        <v>34469.21999999997</v>
      </c>
      <c r="I28" s="36">
        <f>'[5]вспомогат'!K26</f>
        <v>108.94754563253937</v>
      </c>
      <c r="J28" s="37">
        <f>'[5]вспомогат'!L26</f>
        <v>222690.8999999999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1838198</v>
      </c>
      <c r="D29" s="38">
        <f>'[5]вспомогат'!D27</f>
        <v>977407</v>
      </c>
      <c r="E29" s="33">
        <f>'[5]вспомогат'!G27</f>
        <v>2180283.78</v>
      </c>
      <c r="F29" s="38">
        <f>'[5]вспомогат'!H27</f>
        <v>1190539.7999999998</v>
      </c>
      <c r="G29" s="39">
        <f>'[5]вспомогат'!I27</f>
        <v>121.8059416394603</v>
      </c>
      <c r="H29" s="35">
        <f>'[5]вспомогат'!J27</f>
        <v>213132.7999999998</v>
      </c>
      <c r="I29" s="36">
        <f>'[5]вспомогат'!K27</f>
        <v>118.60984398851483</v>
      </c>
      <c r="J29" s="37">
        <f>'[5]вспомогат'!L27</f>
        <v>342085.7799999998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3706300</v>
      </c>
      <c r="D30" s="38">
        <f>'[5]вспомогат'!D28</f>
        <v>1920391</v>
      </c>
      <c r="E30" s="33">
        <f>'[5]вспомогат'!G28</f>
        <v>4430173.47</v>
      </c>
      <c r="F30" s="38">
        <f>'[5]вспомогат'!H28</f>
        <v>2362270.6799999997</v>
      </c>
      <c r="G30" s="39">
        <f>'[5]вспомогат'!I28</f>
        <v>123.00988080031617</v>
      </c>
      <c r="H30" s="35">
        <f>'[5]вспомогат'!J28</f>
        <v>441879.6799999997</v>
      </c>
      <c r="I30" s="36">
        <f>'[5]вспомогат'!K28</f>
        <v>119.53089253433342</v>
      </c>
      <c r="J30" s="37">
        <f>'[5]вспомогат'!L28</f>
        <v>723873.4699999997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10251017</v>
      </c>
      <c r="D31" s="38">
        <f>'[5]вспомогат'!D29</f>
        <v>4676384</v>
      </c>
      <c r="E31" s="33">
        <f>'[5]вспомогат'!G29</f>
        <v>8616201.55</v>
      </c>
      <c r="F31" s="38">
        <f>'[5]вспомогат'!H29</f>
        <v>4456870.550000001</v>
      </c>
      <c r="G31" s="39">
        <f>'[5]вспомогат'!I29</f>
        <v>95.30591478373034</v>
      </c>
      <c r="H31" s="35">
        <f>'[5]вспомогат'!J29</f>
        <v>-219513.44999999925</v>
      </c>
      <c r="I31" s="36">
        <f>'[5]вспомогат'!K29</f>
        <v>84.05216331218651</v>
      </c>
      <c r="J31" s="37">
        <f>'[5]вспомогат'!L29</f>
        <v>-1634815.4499999993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2729680</v>
      </c>
      <c r="D32" s="38">
        <f>'[5]вспомогат'!D30</f>
        <v>1501809</v>
      </c>
      <c r="E32" s="33">
        <f>'[5]вспомогат'!G30</f>
        <v>3319333.94</v>
      </c>
      <c r="F32" s="38">
        <f>'[5]вспомогат'!H30</f>
        <v>1856061.8299999998</v>
      </c>
      <c r="G32" s="39">
        <f>'[5]вспомогат'!I30</f>
        <v>123.58840771363069</v>
      </c>
      <c r="H32" s="35">
        <f>'[5]вспомогат'!J30</f>
        <v>354252.82999999984</v>
      </c>
      <c r="I32" s="36">
        <f>'[5]вспомогат'!K30</f>
        <v>121.6015774742827</v>
      </c>
      <c r="J32" s="37">
        <f>'[5]вспомогат'!L30</f>
        <v>589653.94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3157413</v>
      </c>
      <c r="D33" s="38">
        <f>'[5]вспомогат'!D31</f>
        <v>1587245</v>
      </c>
      <c r="E33" s="33">
        <f>'[5]вспомогат'!G31</f>
        <v>3558457.85</v>
      </c>
      <c r="F33" s="38">
        <f>'[5]вспомогат'!H31</f>
        <v>1887118.4600000002</v>
      </c>
      <c r="G33" s="39">
        <f>'[5]вспомогат'!I31</f>
        <v>118.89270150480866</v>
      </c>
      <c r="H33" s="35">
        <f>'[5]вспомогат'!J31</f>
        <v>299873.4600000002</v>
      </c>
      <c r="I33" s="36">
        <f>'[5]вспомогат'!K31</f>
        <v>112.70169122632991</v>
      </c>
      <c r="J33" s="37">
        <f>'[5]вспомогат'!L31</f>
        <v>401044.8500000001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1081967</v>
      </c>
      <c r="D34" s="38">
        <f>'[5]вспомогат'!D32</f>
        <v>578537</v>
      </c>
      <c r="E34" s="33">
        <f>'[5]вспомогат'!G32</f>
        <v>1285530.93</v>
      </c>
      <c r="F34" s="38">
        <f>'[5]вспомогат'!H32</f>
        <v>771221.3599999999</v>
      </c>
      <c r="G34" s="39">
        <f>'[5]вспомогат'!I32</f>
        <v>133.30545150958363</v>
      </c>
      <c r="H34" s="35">
        <f>'[5]вспомогат'!J32</f>
        <v>192684.35999999987</v>
      </c>
      <c r="I34" s="36">
        <f>'[5]вспомогат'!K32</f>
        <v>118.81424572098777</v>
      </c>
      <c r="J34" s="37">
        <f>'[5]вспомогат'!L32</f>
        <v>203563.92999999993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3541421</v>
      </c>
      <c r="D35" s="38">
        <f>'[5]вспомогат'!D33</f>
        <v>2293464</v>
      </c>
      <c r="E35" s="33">
        <f>'[5]вспомогат'!G33</f>
        <v>3419377.94</v>
      </c>
      <c r="F35" s="38">
        <f>'[5]вспомогат'!H33</f>
        <v>2153012.09</v>
      </c>
      <c r="G35" s="39">
        <f>'[5]вспомогат'!I33</f>
        <v>93.87599238531757</v>
      </c>
      <c r="H35" s="35">
        <f>'[5]вспомогат'!J33</f>
        <v>-140451.91000000015</v>
      </c>
      <c r="I35" s="36">
        <f>'[5]вспомогат'!K33</f>
        <v>96.55383926395648</v>
      </c>
      <c r="J35" s="37">
        <f>'[5]вспомогат'!L33</f>
        <v>-122043.06000000006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2179710</v>
      </c>
      <c r="D36" s="38">
        <f>'[5]вспомогат'!D34</f>
        <v>1158245</v>
      </c>
      <c r="E36" s="33">
        <f>'[5]вспомогат'!G34</f>
        <v>2403650.75</v>
      </c>
      <c r="F36" s="38">
        <f>'[5]вспомогат'!H34</f>
        <v>1339713.2</v>
      </c>
      <c r="G36" s="39">
        <f>'[5]вспомогат'!I34</f>
        <v>115.66751421331412</v>
      </c>
      <c r="H36" s="35">
        <f>'[5]вспомогат'!J34</f>
        <v>181468.19999999995</v>
      </c>
      <c r="I36" s="36">
        <f>'[5]вспомогат'!K34</f>
        <v>110.27387817645466</v>
      </c>
      <c r="J36" s="37">
        <f>'[5]вспомогат'!L34</f>
        <v>223940.75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5381087</v>
      </c>
      <c r="D37" s="38">
        <f>'[5]вспомогат'!D35</f>
        <v>2888523</v>
      </c>
      <c r="E37" s="33">
        <f>'[5]вспомогат'!G35</f>
        <v>5334999.18</v>
      </c>
      <c r="F37" s="38">
        <f>'[5]вспомогат'!H35</f>
        <v>2791330.84</v>
      </c>
      <c r="G37" s="39">
        <f>'[5]вспомогат'!I35</f>
        <v>96.63522983891767</v>
      </c>
      <c r="H37" s="35">
        <f>'[5]вспомогат'!J35</f>
        <v>-97192.16000000015</v>
      </c>
      <c r="I37" s="36">
        <f>'[5]вспомогат'!K35</f>
        <v>99.14352211737145</v>
      </c>
      <c r="J37" s="37">
        <f>'[5]вспомогат'!L35</f>
        <v>-46087.8200000003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79276674</v>
      </c>
      <c r="D38" s="42">
        <f>SUM(D18:D37)</f>
        <v>41978314</v>
      </c>
      <c r="E38" s="42">
        <f>SUM(E18:E37)</f>
        <v>84728344.18</v>
      </c>
      <c r="F38" s="42">
        <f>SUM(F18:F37)</f>
        <v>45953542.78</v>
      </c>
      <c r="G38" s="43">
        <f>F38/D38*100</f>
        <v>109.46971996064445</v>
      </c>
      <c r="H38" s="42">
        <f>SUM(H18:H37)</f>
        <v>3975228.7799999993</v>
      </c>
      <c r="I38" s="44">
        <f>E38/C38*100</f>
        <v>106.87676450704782</v>
      </c>
      <c r="J38" s="42">
        <f>SUM(J18:J37)</f>
        <v>5451670.179999998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569059412</v>
      </c>
      <c r="D39" s="53">
        <f>'[5]вспомогат'!D36</f>
        <v>304455961</v>
      </c>
      <c r="E39" s="53">
        <f>'[5]вспомогат'!G36</f>
        <v>582864747</v>
      </c>
      <c r="F39" s="53">
        <f>'[5]вспомогат'!H36</f>
        <v>315337629.83</v>
      </c>
      <c r="G39" s="54">
        <f>'[5]вспомогат'!I36</f>
        <v>103.57413558081066</v>
      </c>
      <c r="H39" s="53">
        <f>'[5]вспомогат'!J36</f>
        <v>10881668.83</v>
      </c>
      <c r="I39" s="54">
        <f>'[5]вспомогат'!K36</f>
        <v>102.42599185759535</v>
      </c>
      <c r="J39" s="53">
        <f>'[5]вспомогат'!L36</f>
        <v>13805335.000000006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28.02.2013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2013-03-01T06:31:00Z</dcterms:created>
  <dcterms:modified xsi:type="dcterms:W3CDTF">2013-03-01T06:31:14Z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