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<sst xmlns="http://schemas.openxmlformats.org/spreadsheetml/2006/main" count="47" uniqueCount="42">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</sst>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60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26.02.2013</v>
          </cell>
        </row>
        <row r="6">
          <cell r="G6" t="str">
            <v>Фактично надійшло на 26.02.2013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931893880</v>
          </cell>
          <cell r="C10">
            <v>141666736</v>
          </cell>
          <cell r="D10">
            <v>84981528</v>
          </cell>
          <cell r="G10">
            <v>131941462.07</v>
          </cell>
          <cell r="H10">
            <v>69856434.96</v>
          </cell>
          <cell r="I10">
            <v>82.20190505400184</v>
          </cell>
          <cell r="J10">
            <v>-15125093.040000007</v>
          </cell>
          <cell r="K10">
            <v>93.13510411505493</v>
          </cell>
          <cell r="L10">
            <v>-9725273.930000007</v>
          </cell>
        </row>
        <row r="11">
          <cell r="B11">
            <v>1874282300</v>
          </cell>
          <cell r="C11">
            <v>258045500</v>
          </cell>
          <cell r="D11">
            <v>132261700</v>
          </cell>
          <cell r="G11">
            <v>240020483.37</v>
          </cell>
          <cell r="H11">
            <v>113873848.75</v>
          </cell>
          <cell r="I11">
            <v>86.09737267099999</v>
          </cell>
          <cell r="J11">
            <v>-18387851.25</v>
          </cell>
          <cell r="K11">
            <v>93.01479133331138</v>
          </cell>
          <cell r="L11">
            <v>-18025016.629999995</v>
          </cell>
        </row>
        <row r="12">
          <cell r="B12">
            <v>145415530</v>
          </cell>
          <cell r="C12">
            <v>18656837</v>
          </cell>
          <cell r="D12">
            <v>9708054</v>
          </cell>
          <cell r="G12">
            <v>17555620.78</v>
          </cell>
          <cell r="H12">
            <v>8039088.8100000005</v>
          </cell>
          <cell r="I12">
            <v>82.80844760443237</v>
          </cell>
          <cell r="J12">
            <v>-1668965.1899999995</v>
          </cell>
          <cell r="K12">
            <v>94.09751920971385</v>
          </cell>
          <cell r="L12">
            <v>-1101216.2199999988</v>
          </cell>
        </row>
        <row r="13">
          <cell r="B13">
            <v>267787710</v>
          </cell>
          <cell r="C13">
            <v>42683020</v>
          </cell>
          <cell r="D13">
            <v>21192185</v>
          </cell>
          <cell r="G13">
            <v>37676660.41</v>
          </cell>
          <cell r="H13">
            <v>18779800.109999996</v>
          </cell>
          <cell r="I13">
            <v>88.61662971515204</v>
          </cell>
          <cell r="J13">
            <v>-2412384.8900000043</v>
          </cell>
          <cell r="K13">
            <v>88.27084027793721</v>
          </cell>
          <cell r="L13">
            <v>-5006359.590000004</v>
          </cell>
        </row>
        <row r="14">
          <cell r="B14">
            <v>162592400</v>
          </cell>
          <cell r="C14">
            <v>25949300</v>
          </cell>
          <cell r="D14">
            <v>13372550</v>
          </cell>
          <cell r="G14">
            <v>19646561.48</v>
          </cell>
          <cell r="H14">
            <v>9359095.620000001</v>
          </cell>
          <cell r="I14">
            <v>69.98736680737781</v>
          </cell>
          <cell r="J14">
            <v>-4013454.379999999</v>
          </cell>
          <cell r="K14">
            <v>75.71133510345174</v>
          </cell>
          <cell r="L14">
            <v>-6302738.52</v>
          </cell>
        </row>
        <row r="15">
          <cell r="B15">
            <v>26918300</v>
          </cell>
          <cell r="C15">
            <v>3681345</v>
          </cell>
          <cell r="D15">
            <v>1861630</v>
          </cell>
          <cell r="G15">
            <v>3468060.01</v>
          </cell>
          <cell r="H15">
            <v>1648264.0999999999</v>
          </cell>
          <cell r="I15">
            <v>88.53875904449325</v>
          </cell>
          <cell r="J15">
            <v>-213365.90000000014</v>
          </cell>
          <cell r="K15">
            <v>94.20632975176191</v>
          </cell>
          <cell r="L15">
            <v>-213284.99000000022</v>
          </cell>
        </row>
        <row r="16">
          <cell r="B16">
            <v>26323404</v>
          </cell>
          <cell r="C16">
            <v>2865245</v>
          </cell>
          <cell r="D16">
            <v>1572359</v>
          </cell>
          <cell r="G16">
            <v>3118707.2</v>
          </cell>
          <cell r="H16">
            <v>1245695.9100000001</v>
          </cell>
          <cell r="I16">
            <v>79.22464971421923</v>
          </cell>
          <cell r="J16">
            <v>-326663.08999999985</v>
          </cell>
          <cell r="K16">
            <v>108.84609169547457</v>
          </cell>
          <cell r="L16">
            <v>253462.2000000002</v>
          </cell>
        </row>
        <row r="17">
          <cell r="B17">
            <v>94207870</v>
          </cell>
          <cell r="C17">
            <v>11934479</v>
          </cell>
          <cell r="D17">
            <v>6016280</v>
          </cell>
          <cell r="G17">
            <v>12306848.9</v>
          </cell>
          <cell r="H17">
            <v>5809005.25</v>
          </cell>
          <cell r="I17">
            <v>96.554768893735</v>
          </cell>
          <cell r="J17">
            <v>-207274.75</v>
          </cell>
          <cell r="K17">
            <v>103.12011860760741</v>
          </cell>
          <cell r="L17">
            <v>372369.9000000004</v>
          </cell>
        </row>
        <row r="18">
          <cell r="B18">
            <v>9123975</v>
          </cell>
          <cell r="C18">
            <v>1188996</v>
          </cell>
          <cell r="D18">
            <v>567993</v>
          </cell>
          <cell r="G18">
            <v>1023144.5</v>
          </cell>
          <cell r="H18">
            <v>390045.01</v>
          </cell>
          <cell r="I18">
            <v>68.67074242112139</v>
          </cell>
          <cell r="J18">
            <v>-177947.99</v>
          </cell>
          <cell r="K18">
            <v>86.05113053366034</v>
          </cell>
          <cell r="L18">
            <v>-165851.5</v>
          </cell>
        </row>
        <row r="19">
          <cell r="B19">
            <v>20633455</v>
          </cell>
          <cell r="C19">
            <v>2372770</v>
          </cell>
          <cell r="D19">
            <v>1294097</v>
          </cell>
          <cell r="G19">
            <v>2091704.47</v>
          </cell>
          <cell r="H19">
            <v>1002450.1599999999</v>
          </cell>
          <cell r="I19">
            <v>77.46329370982237</v>
          </cell>
          <cell r="J19">
            <v>-291646.8400000001</v>
          </cell>
          <cell r="K19">
            <v>88.15453963089553</v>
          </cell>
          <cell r="L19">
            <v>-281065.53</v>
          </cell>
        </row>
        <row r="20">
          <cell r="B20">
            <v>44694335</v>
          </cell>
          <cell r="C20">
            <v>4894749</v>
          </cell>
          <cell r="D20">
            <v>2440906</v>
          </cell>
          <cell r="G20">
            <v>5035958.69</v>
          </cell>
          <cell r="H20">
            <v>2328849.1000000006</v>
          </cell>
          <cell r="I20">
            <v>95.40920871184719</v>
          </cell>
          <cell r="J20">
            <v>-112056.89999999944</v>
          </cell>
          <cell r="K20">
            <v>102.8849219847637</v>
          </cell>
          <cell r="L20">
            <v>141209.6900000004</v>
          </cell>
        </row>
        <row r="21">
          <cell r="B21">
            <v>29964900</v>
          </cell>
          <cell r="C21">
            <v>3405007</v>
          </cell>
          <cell r="D21">
            <v>1827877</v>
          </cell>
          <cell r="G21">
            <v>3383607.48</v>
          </cell>
          <cell r="H21">
            <v>1754484.94</v>
          </cell>
          <cell r="I21">
            <v>95.98484690162412</v>
          </cell>
          <cell r="J21">
            <v>-73392.06000000006</v>
          </cell>
          <cell r="K21">
            <v>99.37152787057413</v>
          </cell>
          <cell r="L21">
            <v>-21399.52000000002</v>
          </cell>
        </row>
        <row r="22">
          <cell r="B22">
            <v>43454544</v>
          </cell>
          <cell r="C22">
            <v>6747397</v>
          </cell>
          <cell r="D22">
            <v>4127423</v>
          </cell>
          <cell r="G22">
            <v>6185210.65</v>
          </cell>
          <cell r="H22">
            <v>3466064.1700000004</v>
          </cell>
          <cell r="I22">
            <v>83.97647079061197</v>
          </cell>
          <cell r="J22">
            <v>-661358.8299999996</v>
          </cell>
          <cell r="K22">
            <v>91.6681003059402</v>
          </cell>
          <cell r="L22">
            <v>-562186.3499999996</v>
          </cell>
        </row>
        <row r="23">
          <cell r="B23">
            <v>22406900</v>
          </cell>
          <cell r="C23">
            <v>3097029</v>
          </cell>
          <cell r="D23">
            <v>1553265</v>
          </cell>
          <cell r="G23">
            <v>2819867.78</v>
          </cell>
          <cell r="H23">
            <v>1295025.7299999997</v>
          </cell>
          <cell r="I23">
            <v>83.37442290916229</v>
          </cell>
          <cell r="J23">
            <v>-258239.27000000025</v>
          </cell>
          <cell r="K23">
            <v>91.05073862724565</v>
          </cell>
          <cell r="L23">
            <v>-277161.2200000002</v>
          </cell>
        </row>
        <row r="24">
          <cell r="B24">
            <v>23255939</v>
          </cell>
          <cell r="C24">
            <v>2854241</v>
          </cell>
          <cell r="D24">
            <v>1695310</v>
          </cell>
          <cell r="G24">
            <v>3034205.52</v>
          </cell>
          <cell r="H24">
            <v>1883979.35</v>
          </cell>
          <cell r="I24">
            <v>111.12889972925306</v>
          </cell>
          <cell r="J24">
            <v>188669.3500000001</v>
          </cell>
          <cell r="K24">
            <v>106.30516203782372</v>
          </cell>
          <cell r="L24">
            <v>179964.52000000002</v>
          </cell>
        </row>
        <row r="25">
          <cell r="B25">
            <v>32786400</v>
          </cell>
          <cell r="C25">
            <v>3561119</v>
          </cell>
          <cell r="D25">
            <v>1978545</v>
          </cell>
          <cell r="G25">
            <v>3601678.57</v>
          </cell>
          <cell r="H25">
            <v>1745219.9999999998</v>
          </cell>
          <cell r="I25">
            <v>88.20724320144348</v>
          </cell>
          <cell r="J25">
            <v>-233325.00000000023</v>
          </cell>
          <cell r="K25">
            <v>101.13895576081562</v>
          </cell>
          <cell r="L25">
            <v>40559.56999999983</v>
          </cell>
        </row>
        <row r="26">
          <cell r="B26">
            <v>21371079</v>
          </cell>
          <cell r="C26">
            <v>2488849</v>
          </cell>
          <cell r="D26">
            <v>1322254</v>
          </cell>
          <cell r="G26">
            <v>2335838.7</v>
          </cell>
          <cell r="H26">
            <v>981022.0200000003</v>
          </cell>
          <cell r="I26">
            <v>74.1931595593585</v>
          </cell>
          <cell r="J26">
            <v>-341231.97999999975</v>
          </cell>
          <cell r="K26">
            <v>93.85216620212799</v>
          </cell>
          <cell r="L26">
            <v>-153010.2999999998</v>
          </cell>
        </row>
        <row r="27">
          <cell r="B27">
            <v>17382250</v>
          </cell>
          <cell r="C27">
            <v>1838198</v>
          </cell>
          <cell r="D27">
            <v>977407</v>
          </cell>
          <cell r="G27">
            <v>1879770.51</v>
          </cell>
          <cell r="H27">
            <v>890026.53</v>
          </cell>
          <cell r="I27">
            <v>91.05997092306481</v>
          </cell>
          <cell r="J27">
            <v>-87380.46999999997</v>
          </cell>
          <cell r="K27">
            <v>102.26159042714657</v>
          </cell>
          <cell r="L27">
            <v>41572.51000000001</v>
          </cell>
        </row>
        <row r="28">
          <cell r="B28">
            <v>30804620</v>
          </cell>
          <cell r="C28">
            <v>3706300</v>
          </cell>
          <cell r="D28">
            <v>1920391</v>
          </cell>
          <cell r="G28">
            <v>3852686.75</v>
          </cell>
          <cell r="H28">
            <v>1784783.96</v>
          </cell>
          <cell r="I28">
            <v>92.93857136385246</v>
          </cell>
          <cell r="J28">
            <v>-135607.04000000004</v>
          </cell>
          <cell r="K28">
            <v>103.94967352885627</v>
          </cell>
          <cell r="L28">
            <v>146386.75</v>
          </cell>
        </row>
        <row r="29">
          <cell r="B29">
            <v>63497860</v>
          </cell>
          <cell r="C29">
            <v>10251017</v>
          </cell>
          <cell r="D29">
            <v>4676384</v>
          </cell>
          <cell r="G29">
            <v>7965693.29</v>
          </cell>
          <cell r="H29">
            <v>3806362.29</v>
          </cell>
          <cell r="I29">
            <v>81.39541769880317</v>
          </cell>
          <cell r="J29">
            <v>-870021.71</v>
          </cell>
          <cell r="K29">
            <v>77.70637088983464</v>
          </cell>
          <cell r="L29">
            <v>-2285323.71</v>
          </cell>
        </row>
        <row r="30">
          <cell r="B30">
            <v>26496514</v>
          </cell>
          <cell r="C30">
            <v>2729680</v>
          </cell>
          <cell r="D30">
            <v>1501809</v>
          </cell>
          <cell r="G30">
            <v>3038652.92</v>
          </cell>
          <cell r="H30">
            <v>1575380.8099999998</v>
          </cell>
          <cell r="I30">
            <v>104.89887928491571</v>
          </cell>
          <cell r="J30">
            <v>73571.80999999982</v>
          </cell>
          <cell r="K30">
            <v>111.319016148413</v>
          </cell>
          <cell r="L30">
            <v>308972.9199999999</v>
          </cell>
        </row>
        <row r="31">
          <cell r="B31">
            <v>28476622</v>
          </cell>
          <cell r="C31">
            <v>3157413</v>
          </cell>
          <cell r="D31">
            <v>1587245</v>
          </cell>
          <cell r="G31">
            <v>3148697.93</v>
          </cell>
          <cell r="H31">
            <v>1477358.5400000003</v>
          </cell>
          <cell r="I31">
            <v>93.07690621170647</v>
          </cell>
          <cell r="J31">
            <v>-109886.45999999973</v>
          </cell>
          <cell r="K31">
            <v>99.72398067658555</v>
          </cell>
          <cell r="L31">
            <v>-8715.069999999832</v>
          </cell>
        </row>
        <row r="32">
          <cell r="B32">
            <v>9884788</v>
          </cell>
          <cell r="C32">
            <v>1081967</v>
          </cell>
          <cell r="D32">
            <v>578537</v>
          </cell>
          <cell r="G32">
            <v>1154653.24</v>
          </cell>
          <cell r="H32">
            <v>640343.6699999999</v>
          </cell>
          <cell r="I32">
            <v>110.68327004150123</v>
          </cell>
          <cell r="J32">
            <v>61806.669999999925</v>
          </cell>
          <cell r="K32">
            <v>106.71797198990359</v>
          </cell>
          <cell r="L32">
            <v>72686.23999999999</v>
          </cell>
        </row>
        <row r="33">
          <cell r="B33">
            <v>25060542</v>
          </cell>
          <cell r="C33">
            <v>3541421</v>
          </cell>
          <cell r="D33">
            <v>2293464</v>
          </cell>
          <cell r="G33">
            <v>3110591.66</v>
          </cell>
          <cell r="H33">
            <v>1844225.81</v>
          </cell>
          <cell r="I33">
            <v>80.41224148275273</v>
          </cell>
          <cell r="J33">
            <v>-449238.18999999994</v>
          </cell>
          <cell r="K33">
            <v>87.83456301863009</v>
          </cell>
          <cell r="L33">
            <v>-430829.33999999985</v>
          </cell>
        </row>
        <row r="34">
          <cell r="B34">
            <v>19108400</v>
          </cell>
          <cell r="C34">
            <v>2179710</v>
          </cell>
          <cell r="D34">
            <v>1158245</v>
          </cell>
          <cell r="G34">
            <v>2049940.89</v>
          </cell>
          <cell r="H34">
            <v>986003.3399999999</v>
          </cell>
          <cell r="I34">
            <v>85.1290823616765</v>
          </cell>
          <cell r="J34">
            <v>-172241.66000000015</v>
          </cell>
          <cell r="K34">
            <v>94.04649655229365</v>
          </cell>
          <cell r="L34">
            <v>-129769.1100000001</v>
          </cell>
        </row>
        <row r="35">
          <cell r="B35">
            <v>38718863</v>
          </cell>
          <cell r="C35">
            <v>5381087</v>
          </cell>
          <cell r="D35">
            <v>2888523</v>
          </cell>
          <cell r="G35">
            <v>4460947.51</v>
          </cell>
          <cell r="H35">
            <v>1917279.17</v>
          </cell>
          <cell r="I35">
            <v>66.3757626302439</v>
          </cell>
          <cell r="J35">
            <v>-971243.8300000001</v>
          </cell>
          <cell r="K35">
            <v>82.90049036560828</v>
          </cell>
          <cell r="L35">
            <v>-920139.4900000002</v>
          </cell>
        </row>
        <row r="36">
          <cell r="B36">
            <v>4036543380</v>
          </cell>
          <cell r="C36">
            <v>569959412</v>
          </cell>
          <cell r="D36">
            <v>305355961</v>
          </cell>
          <cell r="G36">
            <v>525907255.28</v>
          </cell>
          <cell r="H36">
            <v>258380138.1099999</v>
          </cell>
          <cell r="I36">
            <v>84.61604524235892</v>
          </cell>
          <cell r="J36">
            <v>-46975822.889999986</v>
          </cell>
          <cell r="K36">
            <v>92.27100109367086</v>
          </cell>
          <cell r="L36">
            <v>-44052156.720000006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9" sqref="C29:C3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26.02.2013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26.02.2013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лютий</v>
      </c>
      <c r="E8" s="20" t="s">
        <v>10</v>
      </c>
      <c r="F8" s="21" t="str">
        <f>'[5]вспомогат'!H8</f>
        <v>за лютий</v>
      </c>
      <c r="G8" s="22" t="str">
        <f>'[5]вспомогат'!I8</f>
        <v>за лютий</v>
      </c>
      <c r="H8" s="23"/>
      <c r="I8" s="22" t="str">
        <f>'[5]вспомогат'!K8</f>
        <v>за 2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141666736</v>
      </c>
      <c r="D10" s="33">
        <f>'[5]вспомогат'!D10</f>
        <v>84981528</v>
      </c>
      <c r="E10" s="33">
        <f>'[5]вспомогат'!G10</f>
        <v>131941462.07</v>
      </c>
      <c r="F10" s="33">
        <f>'[5]вспомогат'!H10</f>
        <v>69856434.96</v>
      </c>
      <c r="G10" s="34">
        <f>'[5]вспомогат'!I10</f>
        <v>82.20190505400184</v>
      </c>
      <c r="H10" s="35">
        <f>'[5]вспомогат'!J10</f>
        <v>-15125093.040000007</v>
      </c>
      <c r="I10" s="36">
        <f>'[5]вспомогат'!K10</f>
        <v>93.13510411505493</v>
      </c>
      <c r="J10" s="37">
        <f>'[5]вспомогат'!L10</f>
        <v>-9725273.930000007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258045500</v>
      </c>
      <c r="D12" s="38">
        <f>'[5]вспомогат'!D11</f>
        <v>132261700</v>
      </c>
      <c r="E12" s="33">
        <f>'[5]вспомогат'!G11</f>
        <v>240020483.37</v>
      </c>
      <c r="F12" s="38">
        <f>'[5]вспомогат'!H11</f>
        <v>113873848.75</v>
      </c>
      <c r="G12" s="39">
        <f>'[5]вспомогат'!I11</f>
        <v>86.09737267099999</v>
      </c>
      <c r="H12" s="35">
        <f>'[5]вспомогат'!J11</f>
        <v>-18387851.25</v>
      </c>
      <c r="I12" s="36">
        <f>'[5]вспомогат'!K11</f>
        <v>93.01479133331138</v>
      </c>
      <c r="J12" s="37">
        <f>'[5]вспомогат'!L11</f>
        <v>-18025016.629999995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18656837</v>
      </c>
      <c r="D13" s="38">
        <f>'[5]вспомогат'!D12</f>
        <v>9708054</v>
      </c>
      <c r="E13" s="33">
        <f>'[5]вспомогат'!G12</f>
        <v>17555620.78</v>
      </c>
      <c r="F13" s="38">
        <f>'[5]вспомогат'!H12</f>
        <v>8039088.8100000005</v>
      </c>
      <c r="G13" s="39">
        <f>'[5]вспомогат'!I12</f>
        <v>82.80844760443237</v>
      </c>
      <c r="H13" s="35">
        <f>'[5]вспомогат'!J12</f>
        <v>-1668965.1899999995</v>
      </c>
      <c r="I13" s="36">
        <f>'[5]вспомогат'!K12</f>
        <v>94.09751920971385</v>
      </c>
      <c r="J13" s="37">
        <f>'[5]вспомогат'!L12</f>
        <v>-1101216.2199999988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42683020</v>
      </c>
      <c r="D14" s="38">
        <f>'[5]вспомогат'!D13</f>
        <v>21192185</v>
      </c>
      <c r="E14" s="33">
        <f>'[5]вспомогат'!G13</f>
        <v>37676660.41</v>
      </c>
      <c r="F14" s="38">
        <f>'[5]вспомогат'!H13</f>
        <v>18779800.109999996</v>
      </c>
      <c r="G14" s="39">
        <f>'[5]вспомогат'!I13</f>
        <v>88.61662971515204</v>
      </c>
      <c r="H14" s="35">
        <f>'[5]вспомогат'!J13</f>
        <v>-2412384.8900000043</v>
      </c>
      <c r="I14" s="36">
        <f>'[5]вспомогат'!K13</f>
        <v>88.27084027793721</v>
      </c>
      <c r="J14" s="37">
        <f>'[5]вспомогат'!L13</f>
        <v>-5006359.590000004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25949300</v>
      </c>
      <c r="D15" s="38">
        <f>'[5]вспомогат'!D14</f>
        <v>13372550</v>
      </c>
      <c r="E15" s="33">
        <f>'[5]вспомогат'!G14</f>
        <v>19646561.48</v>
      </c>
      <c r="F15" s="38">
        <f>'[5]вспомогат'!H14</f>
        <v>9359095.620000001</v>
      </c>
      <c r="G15" s="39">
        <f>'[5]вспомогат'!I14</f>
        <v>69.98736680737781</v>
      </c>
      <c r="H15" s="35">
        <f>'[5]вспомогат'!J14</f>
        <v>-4013454.379999999</v>
      </c>
      <c r="I15" s="36">
        <f>'[5]вспомогат'!K14</f>
        <v>75.71133510345174</v>
      </c>
      <c r="J15" s="37">
        <f>'[5]вспомогат'!L14</f>
        <v>-6302738.52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3681345</v>
      </c>
      <c r="D16" s="38">
        <f>'[5]вспомогат'!D15</f>
        <v>1861630</v>
      </c>
      <c r="E16" s="33">
        <f>'[5]вспомогат'!G15</f>
        <v>3468060.01</v>
      </c>
      <c r="F16" s="38">
        <f>'[5]вспомогат'!H15</f>
        <v>1648264.0999999999</v>
      </c>
      <c r="G16" s="39">
        <f>'[5]вспомогат'!I15</f>
        <v>88.53875904449325</v>
      </c>
      <c r="H16" s="35">
        <f>'[5]вспомогат'!J15</f>
        <v>-213365.90000000014</v>
      </c>
      <c r="I16" s="36">
        <f>'[5]вспомогат'!K15</f>
        <v>94.20632975176191</v>
      </c>
      <c r="J16" s="37">
        <f>'[5]вспомогат'!L15</f>
        <v>-213284.99000000022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349016002</v>
      </c>
      <c r="D17" s="42">
        <f>SUM(D12:D16)</f>
        <v>178396119</v>
      </c>
      <c r="E17" s="42">
        <f>SUM(E12:E16)</f>
        <v>318367386.05</v>
      </c>
      <c r="F17" s="42">
        <f>SUM(F12:F16)</f>
        <v>151700097.39</v>
      </c>
      <c r="G17" s="43">
        <f>F17/D17*100</f>
        <v>85.03553678205297</v>
      </c>
      <c r="H17" s="42">
        <f>SUM(H12:H16)</f>
        <v>-26696021.61</v>
      </c>
      <c r="I17" s="44">
        <f>E17/C17*100</f>
        <v>91.21856425654661</v>
      </c>
      <c r="J17" s="42">
        <f>SUM(J12:J16)</f>
        <v>-30648615.949999996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2865245</v>
      </c>
      <c r="D18" s="46">
        <f>'[5]вспомогат'!D16</f>
        <v>1572359</v>
      </c>
      <c r="E18" s="45">
        <f>'[5]вспомогат'!G16</f>
        <v>3118707.2</v>
      </c>
      <c r="F18" s="46">
        <f>'[5]вспомогат'!H16</f>
        <v>1245695.9100000001</v>
      </c>
      <c r="G18" s="47">
        <f>'[5]вспомогат'!I16</f>
        <v>79.22464971421923</v>
      </c>
      <c r="H18" s="48">
        <f>'[5]вспомогат'!J16</f>
        <v>-326663.08999999985</v>
      </c>
      <c r="I18" s="49">
        <f>'[5]вспомогат'!K16</f>
        <v>108.84609169547457</v>
      </c>
      <c r="J18" s="50">
        <f>'[5]вспомогат'!L16</f>
        <v>253462.2000000002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11934479</v>
      </c>
      <c r="D19" s="38">
        <f>'[5]вспомогат'!D17</f>
        <v>6016280</v>
      </c>
      <c r="E19" s="33">
        <f>'[5]вспомогат'!G17</f>
        <v>12306848.9</v>
      </c>
      <c r="F19" s="38">
        <f>'[5]вспомогат'!H17</f>
        <v>5809005.25</v>
      </c>
      <c r="G19" s="39">
        <f>'[5]вспомогат'!I17</f>
        <v>96.554768893735</v>
      </c>
      <c r="H19" s="35">
        <f>'[5]вспомогат'!J17</f>
        <v>-207274.75</v>
      </c>
      <c r="I19" s="36">
        <f>'[5]вспомогат'!K17</f>
        <v>103.12011860760741</v>
      </c>
      <c r="J19" s="37">
        <f>'[5]вспомогат'!L17</f>
        <v>372369.9000000004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1188996</v>
      </c>
      <c r="D20" s="38">
        <f>'[5]вспомогат'!D18</f>
        <v>567993</v>
      </c>
      <c r="E20" s="33">
        <f>'[5]вспомогат'!G18</f>
        <v>1023144.5</v>
      </c>
      <c r="F20" s="38">
        <f>'[5]вспомогат'!H18</f>
        <v>390045.01</v>
      </c>
      <c r="G20" s="39">
        <f>'[5]вспомогат'!I18</f>
        <v>68.67074242112139</v>
      </c>
      <c r="H20" s="35">
        <f>'[5]вспомогат'!J18</f>
        <v>-177947.99</v>
      </c>
      <c r="I20" s="36">
        <f>'[5]вспомогат'!K18</f>
        <v>86.05113053366034</v>
      </c>
      <c r="J20" s="37">
        <f>'[5]вспомогат'!L18</f>
        <v>-165851.5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2372770</v>
      </c>
      <c r="D21" s="38">
        <f>'[5]вспомогат'!D19</f>
        <v>1294097</v>
      </c>
      <c r="E21" s="33">
        <f>'[5]вспомогат'!G19</f>
        <v>2091704.47</v>
      </c>
      <c r="F21" s="38">
        <f>'[5]вспомогат'!H19</f>
        <v>1002450.1599999999</v>
      </c>
      <c r="G21" s="39">
        <f>'[5]вспомогат'!I19</f>
        <v>77.46329370982237</v>
      </c>
      <c r="H21" s="35">
        <f>'[5]вспомогат'!J19</f>
        <v>-291646.8400000001</v>
      </c>
      <c r="I21" s="36">
        <f>'[5]вспомогат'!K19</f>
        <v>88.15453963089553</v>
      </c>
      <c r="J21" s="37">
        <f>'[5]вспомогат'!L19</f>
        <v>-281065.53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4894749</v>
      </c>
      <c r="D22" s="38">
        <f>'[5]вспомогат'!D20</f>
        <v>2440906</v>
      </c>
      <c r="E22" s="33">
        <f>'[5]вспомогат'!G20</f>
        <v>5035958.69</v>
      </c>
      <c r="F22" s="38">
        <f>'[5]вспомогат'!H20</f>
        <v>2328849.1000000006</v>
      </c>
      <c r="G22" s="39">
        <f>'[5]вспомогат'!I20</f>
        <v>95.40920871184719</v>
      </c>
      <c r="H22" s="35">
        <f>'[5]вспомогат'!J20</f>
        <v>-112056.89999999944</v>
      </c>
      <c r="I22" s="36">
        <f>'[5]вспомогат'!K20</f>
        <v>102.8849219847637</v>
      </c>
      <c r="J22" s="37">
        <f>'[5]вспомогат'!L20</f>
        <v>141209.6900000004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3405007</v>
      </c>
      <c r="D23" s="38">
        <f>'[5]вспомогат'!D21</f>
        <v>1827877</v>
      </c>
      <c r="E23" s="33">
        <f>'[5]вспомогат'!G21</f>
        <v>3383607.48</v>
      </c>
      <c r="F23" s="38">
        <f>'[5]вспомогат'!H21</f>
        <v>1754484.94</v>
      </c>
      <c r="G23" s="39">
        <f>'[5]вспомогат'!I21</f>
        <v>95.98484690162412</v>
      </c>
      <c r="H23" s="35">
        <f>'[5]вспомогат'!J21</f>
        <v>-73392.06000000006</v>
      </c>
      <c r="I23" s="36">
        <f>'[5]вспомогат'!K21</f>
        <v>99.37152787057413</v>
      </c>
      <c r="J23" s="37">
        <f>'[5]вспомогат'!L21</f>
        <v>-21399.52000000002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6747397</v>
      </c>
      <c r="D24" s="38">
        <f>'[5]вспомогат'!D22</f>
        <v>4127423</v>
      </c>
      <c r="E24" s="33">
        <f>'[5]вспомогат'!G22</f>
        <v>6185210.65</v>
      </c>
      <c r="F24" s="38">
        <f>'[5]вспомогат'!H22</f>
        <v>3466064.1700000004</v>
      </c>
      <c r="G24" s="39">
        <f>'[5]вспомогат'!I22</f>
        <v>83.97647079061197</v>
      </c>
      <c r="H24" s="35">
        <f>'[5]вспомогат'!J22</f>
        <v>-661358.8299999996</v>
      </c>
      <c r="I24" s="36">
        <f>'[5]вспомогат'!K22</f>
        <v>91.6681003059402</v>
      </c>
      <c r="J24" s="37">
        <f>'[5]вспомогат'!L22</f>
        <v>-562186.3499999996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3097029</v>
      </c>
      <c r="D25" s="38">
        <f>'[5]вспомогат'!D23</f>
        <v>1553265</v>
      </c>
      <c r="E25" s="33">
        <f>'[5]вспомогат'!G23</f>
        <v>2819867.78</v>
      </c>
      <c r="F25" s="38">
        <f>'[5]вспомогат'!H23</f>
        <v>1295025.7299999997</v>
      </c>
      <c r="G25" s="39">
        <f>'[5]вспомогат'!I23</f>
        <v>83.37442290916229</v>
      </c>
      <c r="H25" s="35">
        <f>'[5]вспомогат'!J23</f>
        <v>-258239.27000000025</v>
      </c>
      <c r="I25" s="36">
        <f>'[5]вспомогат'!K23</f>
        <v>91.05073862724565</v>
      </c>
      <c r="J25" s="37">
        <f>'[5]вспомогат'!L23</f>
        <v>-277161.2200000002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2854241</v>
      </c>
      <c r="D26" s="38">
        <f>'[5]вспомогат'!D24</f>
        <v>1695310</v>
      </c>
      <c r="E26" s="33">
        <f>'[5]вспомогат'!G24</f>
        <v>3034205.52</v>
      </c>
      <c r="F26" s="38">
        <f>'[5]вспомогат'!H24</f>
        <v>1883979.35</v>
      </c>
      <c r="G26" s="39">
        <f>'[5]вспомогат'!I24</f>
        <v>111.12889972925306</v>
      </c>
      <c r="H26" s="35">
        <f>'[5]вспомогат'!J24</f>
        <v>188669.3500000001</v>
      </c>
      <c r="I26" s="36">
        <f>'[5]вспомогат'!K24</f>
        <v>106.30516203782372</v>
      </c>
      <c r="J26" s="37">
        <f>'[5]вспомогат'!L24</f>
        <v>179964.52000000002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3561119</v>
      </c>
      <c r="D27" s="38">
        <f>'[5]вспомогат'!D25</f>
        <v>1978545</v>
      </c>
      <c r="E27" s="33">
        <f>'[5]вспомогат'!G25</f>
        <v>3601678.57</v>
      </c>
      <c r="F27" s="38">
        <f>'[5]вспомогат'!H25</f>
        <v>1745219.9999999998</v>
      </c>
      <c r="G27" s="39">
        <f>'[5]вспомогат'!I25</f>
        <v>88.20724320144348</v>
      </c>
      <c r="H27" s="35">
        <f>'[5]вспомогат'!J25</f>
        <v>-233325.00000000023</v>
      </c>
      <c r="I27" s="36">
        <f>'[5]вспомогат'!K25</f>
        <v>101.13895576081562</v>
      </c>
      <c r="J27" s="37">
        <f>'[5]вспомогат'!L25</f>
        <v>40559.56999999983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2488849</v>
      </c>
      <c r="D28" s="38">
        <f>'[5]вспомогат'!D26</f>
        <v>1322254</v>
      </c>
      <c r="E28" s="33">
        <f>'[5]вспомогат'!G26</f>
        <v>2335838.7</v>
      </c>
      <c r="F28" s="38">
        <f>'[5]вспомогат'!H26</f>
        <v>981022.0200000003</v>
      </c>
      <c r="G28" s="39">
        <f>'[5]вспомогат'!I26</f>
        <v>74.1931595593585</v>
      </c>
      <c r="H28" s="35">
        <f>'[5]вспомогат'!J26</f>
        <v>-341231.97999999975</v>
      </c>
      <c r="I28" s="36">
        <f>'[5]вспомогат'!K26</f>
        <v>93.85216620212799</v>
      </c>
      <c r="J28" s="37">
        <f>'[5]вспомогат'!L26</f>
        <v>-153010.2999999998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1838198</v>
      </c>
      <c r="D29" s="38">
        <f>'[5]вспомогат'!D27</f>
        <v>977407</v>
      </c>
      <c r="E29" s="33">
        <f>'[5]вспомогат'!G27</f>
        <v>1879770.51</v>
      </c>
      <c r="F29" s="38">
        <f>'[5]вспомогат'!H27</f>
        <v>890026.53</v>
      </c>
      <c r="G29" s="39">
        <f>'[5]вспомогат'!I27</f>
        <v>91.05997092306481</v>
      </c>
      <c r="H29" s="35">
        <f>'[5]вспомогат'!J27</f>
        <v>-87380.46999999997</v>
      </c>
      <c r="I29" s="36">
        <f>'[5]вспомогат'!K27</f>
        <v>102.26159042714657</v>
      </c>
      <c r="J29" s="37">
        <f>'[5]вспомогат'!L27</f>
        <v>41572.51000000001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3706300</v>
      </c>
      <c r="D30" s="38">
        <f>'[5]вспомогат'!D28</f>
        <v>1920391</v>
      </c>
      <c r="E30" s="33">
        <f>'[5]вспомогат'!G28</f>
        <v>3852686.75</v>
      </c>
      <c r="F30" s="38">
        <f>'[5]вспомогат'!H28</f>
        <v>1784783.96</v>
      </c>
      <c r="G30" s="39">
        <f>'[5]вспомогат'!I28</f>
        <v>92.93857136385246</v>
      </c>
      <c r="H30" s="35">
        <f>'[5]вспомогат'!J28</f>
        <v>-135607.04000000004</v>
      </c>
      <c r="I30" s="36">
        <f>'[5]вспомогат'!K28</f>
        <v>103.94967352885627</v>
      </c>
      <c r="J30" s="37">
        <f>'[5]вспомогат'!L28</f>
        <v>146386.75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10251017</v>
      </c>
      <c r="D31" s="38">
        <f>'[5]вспомогат'!D29</f>
        <v>4676384</v>
      </c>
      <c r="E31" s="33">
        <f>'[5]вспомогат'!G29</f>
        <v>7965693.29</v>
      </c>
      <c r="F31" s="38">
        <f>'[5]вспомогат'!H29</f>
        <v>3806362.29</v>
      </c>
      <c r="G31" s="39">
        <f>'[5]вспомогат'!I29</f>
        <v>81.39541769880317</v>
      </c>
      <c r="H31" s="35">
        <f>'[5]вспомогат'!J29</f>
        <v>-870021.71</v>
      </c>
      <c r="I31" s="36">
        <f>'[5]вспомогат'!K29</f>
        <v>77.70637088983464</v>
      </c>
      <c r="J31" s="37">
        <f>'[5]вспомогат'!L29</f>
        <v>-2285323.71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2729680</v>
      </c>
      <c r="D32" s="38">
        <f>'[5]вспомогат'!D30</f>
        <v>1501809</v>
      </c>
      <c r="E32" s="33">
        <f>'[5]вспомогат'!G30</f>
        <v>3038652.92</v>
      </c>
      <c r="F32" s="38">
        <f>'[5]вспомогат'!H30</f>
        <v>1575380.8099999998</v>
      </c>
      <c r="G32" s="39">
        <f>'[5]вспомогат'!I30</f>
        <v>104.89887928491571</v>
      </c>
      <c r="H32" s="35">
        <f>'[5]вспомогат'!J30</f>
        <v>73571.80999999982</v>
      </c>
      <c r="I32" s="36">
        <f>'[5]вспомогат'!K30</f>
        <v>111.319016148413</v>
      </c>
      <c r="J32" s="37">
        <f>'[5]вспомогат'!L30</f>
        <v>308972.9199999999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3157413</v>
      </c>
      <c r="D33" s="38">
        <f>'[5]вспомогат'!D31</f>
        <v>1587245</v>
      </c>
      <c r="E33" s="33">
        <f>'[5]вспомогат'!G31</f>
        <v>3148697.93</v>
      </c>
      <c r="F33" s="38">
        <f>'[5]вспомогат'!H31</f>
        <v>1477358.5400000003</v>
      </c>
      <c r="G33" s="39">
        <f>'[5]вспомогат'!I31</f>
        <v>93.07690621170647</v>
      </c>
      <c r="H33" s="35">
        <f>'[5]вспомогат'!J31</f>
        <v>-109886.45999999973</v>
      </c>
      <c r="I33" s="36">
        <f>'[5]вспомогат'!K31</f>
        <v>99.72398067658555</v>
      </c>
      <c r="J33" s="37">
        <f>'[5]вспомогат'!L31</f>
        <v>-8715.069999999832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1081967</v>
      </c>
      <c r="D34" s="38">
        <f>'[5]вспомогат'!D32</f>
        <v>578537</v>
      </c>
      <c r="E34" s="33">
        <f>'[5]вспомогат'!G32</f>
        <v>1154653.24</v>
      </c>
      <c r="F34" s="38">
        <f>'[5]вспомогат'!H32</f>
        <v>640343.6699999999</v>
      </c>
      <c r="G34" s="39">
        <f>'[5]вспомогат'!I32</f>
        <v>110.68327004150123</v>
      </c>
      <c r="H34" s="35">
        <f>'[5]вспомогат'!J32</f>
        <v>61806.669999999925</v>
      </c>
      <c r="I34" s="36">
        <f>'[5]вспомогат'!K32</f>
        <v>106.71797198990359</v>
      </c>
      <c r="J34" s="37">
        <f>'[5]вспомогат'!L32</f>
        <v>72686.23999999999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3541421</v>
      </c>
      <c r="D35" s="38">
        <f>'[5]вспомогат'!D33</f>
        <v>2293464</v>
      </c>
      <c r="E35" s="33">
        <f>'[5]вспомогат'!G33</f>
        <v>3110591.66</v>
      </c>
      <c r="F35" s="38">
        <f>'[5]вспомогат'!H33</f>
        <v>1844225.81</v>
      </c>
      <c r="G35" s="39">
        <f>'[5]вспомогат'!I33</f>
        <v>80.41224148275273</v>
      </c>
      <c r="H35" s="35">
        <f>'[5]вспомогат'!J33</f>
        <v>-449238.18999999994</v>
      </c>
      <c r="I35" s="36">
        <f>'[5]вспомогат'!K33</f>
        <v>87.83456301863009</v>
      </c>
      <c r="J35" s="37">
        <f>'[5]вспомогат'!L33</f>
        <v>-430829.33999999985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2179710</v>
      </c>
      <c r="D36" s="38">
        <f>'[5]вспомогат'!D34</f>
        <v>1158245</v>
      </c>
      <c r="E36" s="33">
        <f>'[5]вспомогат'!G34</f>
        <v>2049940.89</v>
      </c>
      <c r="F36" s="38">
        <f>'[5]вспомогат'!H34</f>
        <v>986003.3399999999</v>
      </c>
      <c r="G36" s="39">
        <f>'[5]вспомогат'!I34</f>
        <v>85.1290823616765</v>
      </c>
      <c r="H36" s="35">
        <f>'[5]вспомогат'!J34</f>
        <v>-172241.66000000015</v>
      </c>
      <c r="I36" s="36">
        <f>'[5]вспомогат'!K34</f>
        <v>94.04649655229365</v>
      </c>
      <c r="J36" s="37">
        <f>'[5]вспомогат'!L34</f>
        <v>-129769.1100000001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5381087</v>
      </c>
      <c r="D37" s="38">
        <f>'[5]вспомогат'!D35</f>
        <v>2888523</v>
      </c>
      <c r="E37" s="33">
        <f>'[5]вспомогат'!G35</f>
        <v>4460947.51</v>
      </c>
      <c r="F37" s="38">
        <f>'[5]вспомогат'!H35</f>
        <v>1917279.17</v>
      </c>
      <c r="G37" s="39">
        <f>'[5]вспомогат'!I35</f>
        <v>66.3757626302439</v>
      </c>
      <c r="H37" s="35">
        <f>'[5]вспомогат'!J35</f>
        <v>-971243.8300000001</v>
      </c>
      <c r="I37" s="36">
        <f>'[5]вспомогат'!K35</f>
        <v>82.90049036560828</v>
      </c>
      <c r="J37" s="37">
        <f>'[5]вспомогат'!L35</f>
        <v>-920139.4900000002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79276674</v>
      </c>
      <c r="D38" s="42">
        <f>SUM(D18:D37)</f>
        <v>41978314</v>
      </c>
      <c r="E38" s="42">
        <f>SUM(E18:E37)</f>
        <v>75598407.16000001</v>
      </c>
      <c r="F38" s="42">
        <f>SUM(F18:F37)</f>
        <v>36823605.760000005</v>
      </c>
      <c r="G38" s="43">
        <f>F38/D38*100</f>
        <v>87.72054485084848</v>
      </c>
      <c r="H38" s="42">
        <f>SUM(H18:H37)</f>
        <v>-5154708.24</v>
      </c>
      <c r="I38" s="44">
        <f>E38/C38*100</f>
        <v>95.36021549037238</v>
      </c>
      <c r="J38" s="42">
        <f>SUM(J18:J37)</f>
        <v>-3678266.839999999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569959412</v>
      </c>
      <c r="D39" s="53">
        <f>'[5]вспомогат'!D36</f>
        <v>305355961</v>
      </c>
      <c r="E39" s="53">
        <f>'[5]вспомогат'!G36</f>
        <v>525907255.28</v>
      </c>
      <c r="F39" s="53">
        <f>'[5]вспомогат'!H36</f>
        <v>258380138.1099999</v>
      </c>
      <c r="G39" s="54">
        <f>'[5]вспомогат'!I36</f>
        <v>84.61604524235892</v>
      </c>
      <c r="H39" s="53">
        <f>'[5]вспомогат'!J36</f>
        <v>-46975822.889999986</v>
      </c>
      <c r="I39" s="54">
        <f>'[5]вспомогат'!K36</f>
        <v>92.27100109367086</v>
      </c>
      <c r="J39" s="53">
        <f>'[5]вспомогат'!L36</f>
        <v>-44052156.720000006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26.02.2013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2013-02-27T05:29:47Z</dcterms:created>
  <dcterms:modified xsi:type="dcterms:W3CDTF">2013-02-27T05:30:42Z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