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<sst xmlns="http://schemas.openxmlformats.org/spreadsheetml/2006/main" count="47" uniqueCount="42">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</sst>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5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25.02.2013</v>
          </cell>
        </row>
        <row r="6">
          <cell r="G6" t="str">
            <v>Фактично надійшло на 25.02.2013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141666736</v>
          </cell>
          <cell r="D10">
            <v>84981528</v>
          </cell>
          <cell r="G10">
            <v>129612129.99</v>
          </cell>
          <cell r="H10">
            <v>67527102.88</v>
          </cell>
          <cell r="I10">
            <v>79.46091870694534</v>
          </cell>
          <cell r="J10">
            <v>-17454425.120000005</v>
          </cell>
          <cell r="K10">
            <v>91.49087051035043</v>
          </cell>
          <cell r="L10">
            <v>-12054606.010000005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232059900.99</v>
          </cell>
          <cell r="H11">
            <v>105913266.37</v>
          </cell>
          <cell r="I11">
            <v>80.07856119345207</v>
          </cell>
          <cell r="J11">
            <v>-26348433.629999995</v>
          </cell>
          <cell r="K11">
            <v>89.92983833858757</v>
          </cell>
          <cell r="L11">
            <v>-25985599.00999999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16827079.23</v>
          </cell>
          <cell r="H12">
            <v>7310547.26</v>
          </cell>
          <cell r="I12">
            <v>75.30394103699876</v>
          </cell>
          <cell r="J12">
            <v>-2397506.74</v>
          </cell>
          <cell r="K12">
            <v>90.19256174023496</v>
          </cell>
          <cell r="L12">
            <v>-1829757.7699999996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37297053.09</v>
          </cell>
          <cell r="H13">
            <v>18400192.790000003</v>
          </cell>
          <cell r="I13">
            <v>86.82536883289761</v>
          </cell>
          <cell r="J13">
            <v>-2791992.209999997</v>
          </cell>
          <cell r="K13">
            <v>87.38147649814844</v>
          </cell>
          <cell r="L13">
            <v>-5385966.909999996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19080777.69</v>
          </cell>
          <cell r="H14">
            <v>8793311.830000002</v>
          </cell>
          <cell r="I14">
            <v>65.7564326175636</v>
          </cell>
          <cell r="J14">
            <v>-4579238.169999998</v>
          </cell>
          <cell r="K14">
            <v>73.53099193427184</v>
          </cell>
          <cell r="L14">
            <v>-6868522.309999999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3207521.14</v>
          </cell>
          <cell r="H15">
            <v>1387725.2300000002</v>
          </cell>
          <cell r="I15">
            <v>74.54355752754309</v>
          </cell>
          <cell r="J15">
            <v>-473904.7699999998</v>
          </cell>
          <cell r="K15">
            <v>87.12905582063077</v>
          </cell>
          <cell r="L15">
            <v>-473823.85999999987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2991335.66</v>
          </cell>
          <cell r="H16">
            <v>1118324.37</v>
          </cell>
          <cell r="I16">
            <v>71.1239844081409</v>
          </cell>
          <cell r="J16">
            <v>-454034.6299999999</v>
          </cell>
          <cell r="K16">
            <v>104.4006938324646</v>
          </cell>
          <cell r="L16">
            <v>126090.66000000015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12006543.14</v>
          </cell>
          <cell r="H17">
            <v>5508699.49</v>
          </cell>
          <cell r="I17">
            <v>91.56321663885325</v>
          </cell>
          <cell r="J17">
            <v>-507580.5099999998</v>
          </cell>
          <cell r="K17">
            <v>100.60383147014629</v>
          </cell>
          <cell r="L17">
            <v>72064.1400000006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971986.95</v>
          </cell>
          <cell r="H18">
            <v>338887.45999999996</v>
          </cell>
          <cell r="I18">
            <v>59.66402050729498</v>
          </cell>
          <cell r="J18">
            <v>-229105.54000000004</v>
          </cell>
          <cell r="K18">
            <v>81.74854667299132</v>
          </cell>
          <cell r="L18">
            <v>-217009.05000000005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2030284.46</v>
          </cell>
          <cell r="H19">
            <v>941030.1499999999</v>
          </cell>
          <cell r="I19">
            <v>72.71712630506059</v>
          </cell>
          <cell r="J19">
            <v>-353066.8500000001</v>
          </cell>
          <cell r="K19">
            <v>85.56600344744749</v>
          </cell>
          <cell r="L19">
            <v>-342485.54000000004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4796996.77</v>
          </cell>
          <cell r="H20">
            <v>2089887.1799999997</v>
          </cell>
          <cell r="I20">
            <v>85.61932249746609</v>
          </cell>
          <cell r="J20">
            <v>-351018.8200000003</v>
          </cell>
          <cell r="K20">
            <v>98.0029163906055</v>
          </cell>
          <cell r="L20">
            <v>-97752.23000000045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3179646.93</v>
          </cell>
          <cell r="H21">
            <v>1550524.3900000001</v>
          </cell>
          <cell r="I21">
            <v>84.82651677328398</v>
          </cell>
          <cell r="J21">
            <v>-277352.60999999987</v>
          </cell>
          <cell r="K21">
            <v>93.38150934785156</v>
          </cell>
          <cell r="L21">
            <v>-225360.06999999983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6015184.14</v>
          </cell>
          <cell r="H22">
            <v>3296037.6599999997</v>
          </cell>
          <cell r="I22">
            <v>79.85703573391919</v>
          </cell>
          <cell r="J22">
            <v>-831385.3400000003</v>
          </cell>
          <cell r="K22">
            <v>89.14821730513263</v>
          </cell>
          <cell r="L22">
            <v>-732212.8600000003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2654302.27</v>
          </cell>
          <cell r="H23">
            <v>1129460.22</v>
          </cell>
          <cell r="I23">
            <v>72.7152301764348</v>
          </cell>
          <cell r="J23">
            <v>-423804.78</v>
          </cell>
          <cell r="K23">
            <v>85.70479223798033</v>
          </cell>
          <cell r="L23">
            <v>-442726.73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2926168.84</v>
          </cell>
          <cell r="H24">
            <v>1775942.67</v>
          </cell>
          <cell r="I24">
            <v>104.75621980640707</v>
          </cell>
          <cell r="J24">
            <v>80632.66999999993</v>
          </cell>
          <cell r="K24">
            <v>102.5200338724025</v>
          </cell>
          <cell r="L24">
            <v>71927.83999999985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3390341.24</v>
          </cell>
          <cell r="H25">
            <v>1533882.6700000002</v>
          </cell>
          <cell r="I25">
            <v>77.52579142753893</v>
          </cell>
          <cell r="J25">
            <v>-444662.32999999984</v>
          </cell>
          <cell r="K25">
            <v>95.2043792976309</v>
          </cell>
          <cell r="L25">
            <v>-170777.75999999978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2189206.69</v>
          </cell>
          <cell r="H26">
            <v>834390.01</v>
          </cell>
          <cell r="I26">
            <v>63.103610198948154</v>
          </cell>
          <cell r="J26">
            <v>-487863.99</v>
          </cell>
          <cell r="K26">
            <v>87.96060709187259</v>
          </cell>
          <cell r="L26">
            <v>-299642.31000000006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1819075.82</v>
          </cell>
          <cell r="H27">
            <v>829331.8400000001</v>
          </cell>
          <cell r="I27">
            <v>84.8502046742043</v>
          </cell>
          <cell r="J27">
            <v>-148075.15999999992</v>
          </cell>
          <cell r="K27">
            <v>98.95973230304897</v>
          </cell>
          <cell r="L27">
            <v>-19122.179999999935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3719004.98</v>
          </cell>
          <cell r="H28">
            <v>1651102.19</v>
          </cell>
          <cell r="I28">
            <v>85.97739679054942</v>
          </cell>
          <cell r="J28">
            <v>-269288.81000000006</v>
          </cell>
          <cell r="K28">
            <v>100.34279416129293</v>
          </cell>
          <cell r="L28">
            <v>12704.979999999981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7667689.43</v>
          </cell>
          <cell r="H29">
            <v>3508358.4299999997</v>
          </cell>
          <cell r="I29">
            <v>75.02289012194036</v>
          </cell>
          <cell r="J29">
            <v>-1168025.5700000003</v>
          </cell>
          <cell r="K29">
            <v>74.79930459582692</v>
          </cell>
          <cell r="L29">
            <v>-2583327.5700000003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2739819.94</v>
          </cell>
          <cell r="H30">
            <v>1276547.8299999998</v>
          </cell>
          <cell r="I30">
            <v>85.00067784918053</v>
          </cell>
          <cell r="J30">
            <v>-225261.17000000016</v>
          </cell>
          <cell r="K30">
            <v>100.37146991588757</v>
          </cell>
          <cell r="L30">
            <v>10139.939999999944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2947404.17</v>
          </cell>
          <cell r="H31">
            <v>1276064.78</v>
          </cell>
          <cell r="I31">
            <v>80.39494721986838</v>
          </cell>
          <cell r="J31">
            <v>-311180.22</v>
          </cell>
          <cell r="K31">
            <v>93.3487057283922</v>
          </cell>
          <cell r="L31">
            <v>-210008.83000000007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1089756.08</v>
          </cell>
          <cell r="H32">
            <v>575446.51</v>
          </cell>
          <cell r="I32">
            <v>99.46580944693252</v>
          </cell>
          <cell r="J32">
            <v>-3090.4899999999907</v>
          </cell>
          <cell r="K32">
            <v>100.7198999599803</v>
          </cell>
          <cell r="L32">
            <v>7789.0800000000745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2943533.32</v>
          </cell>
          <cell r="H33">
            <v>1677167.4699999997</v>
          </cell>
          <cell r="I33">
            <v>73.12813586784007</v>
          </cell>
          <cell r="J33">
            <v>-616296.5300000003</v>
          </cell>
          <cell r="K33">
            <v>83.11729444197682</v>
          </cell>
          <cell r="L33">
            <v>-597887.6800000002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1856903</v>
          </cell>
          <cell r="H34">
            <v>792965.45</v>
          </cell>
          <cell r="I34">
            <v>68.4626698151082</v>
          </cell>
          <cell r="J34">
            <v>-365279.55000000005</v>
          </cell>
          <cell r="K34">
            <v>85.19036936106178</v>
          </cell>
          <cell r="L34">
            <v>-322807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4206976.68</v>
          </cell>
          <cell r="H35">
            <v>1663308.3399999999</v>
          </cell>
          <cell r="I35">
            <v>57.58335107596512</v>
          </cell>
          <cell r="J35">
            <v>-1225214.6600000001</v>
          </cell>
          <cell r="K35">
            <v>78.18079655653216</v>
          </cell>
          <cell r="L35">
            <v>-1174110.3200000003</v>
          </cell>
        </row>
        <row r="36">
          <cell r="B36">
            <v>4036543380</v>
          </cell>
          <cell r="C36">
            <v>569959412</v>
          </cell>
          <cell r="D36">
            <v>305355961</v>
          </cell>
          <cell r="G36">
            <v>510226622.64</v>
          </cell>
          <cell r="H36">
            <v>242699505.46999997</v>
          </cell>
          <cell r="I36">
            <v>79.48084742645648</v>
          </cell>
          <cell r="J36">
            <v>-62656455.530000016</v>
          </cell>
          <cell r="K36">
            <v>89.51981700760123</v>
          </cell>
          <cell r="L36">
            <v>-59732789.359999985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9" sqref="C29:C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25.02.2013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25.02.2013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141666736</v>
      </c>
      <c r="D10" s="33">
        <f>'[5]вспомогат'!D10</f>
        <v>84981528</v>
      </c>
      <c r="E10" s="33">
        <f>'[5]вспомогат'!G10</f>
        <v>129612129.99</v>
      </c>
      <c r="F10" s="33">
        <f>'[5]вспомогат'!H10</f>
        <v>67527102.88</v>
      </c>
      <c r="G10" s="34">
        <f>'[5]вспомогат'!I10</f>
        <v>79.46091870694534</v>
      </c>
      <c r="H10" s="35">
        <f>'[5]вспомогат'!J10</f>
        <v>-17454425.120000005</v>
      </c>
      <c r="I10" s="36">
        <f>'[5]вспомогат'!K10</f>
        <v>91.49087051035043</v>
      </c>
      <c r="J10" s="37">
        <f>'[5]вспомогат'!L10</f>
        <v>-12054606.010000005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232059900.99</v>
      </c>
      <c r="F12" s="38">
        <f>'[5]вспомогат'!H11</f>
        <v>105913266.37</v>
      </c>
      <c r="G12" s="39">
        <f>'[5]вспомогат'!I11</f>
        <v>80.07856119345207</v>
      </c>
      <c r="H12" s="35">
        <f>'[5]вспомогат'!J11</f>
        <v>-26348433.629999995</v>
      </c>
      <c r="I12" s="36">
        <f>'[5]вспомогат'!K11</f>
        <v>89.92983833858757</v>
      </c>
      <c r="J12" s="37">
        <f>'[5]вспомогат'!L11</f>
        <v>-25985599.00999999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16827079.23</v>
      </c>
      <c r="F13" s="38">
        <f>'[5]вспомогат'!H12</f>
        <v>7310547.26</v>
      </c>
      <c r="G13" s="39">
        <f>'[5]вспомогат'!I12</f>
        <v>75.30394103699876</v>
      </c>
      <c r="H13" s="35">
        <f>'[5]вспомогат'!J12</f>
        <v>-2397506.74</v>
      </c>
      <c r="I13" s="36">
        <f>'[5]вспомогат'!K12</f>
        <v>90.19256174023496</v>
      </c>
      <c r="J13" s="37">
        <f>'[5]вспомогат'!L12</f>
        <v>-1829757.7699999996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37297053.09</v>
      </c>
      <c r="F14" s="38">
        <f>'[5]вспомогат'!H13</f>
        <v>18400192.790000003</v>
      </c>
      <c r="G14" s="39">
        <f>'[5]вспомогат'!I13</f>
        <v>86.82536883289761</v>
      </c>
      <c r="H14" s="35">
        <f>'[5]вспомогат'!J13</f>
        <v>-2791992.209999997</v>
      </c>
      <c r="I14" s="36">
        <f>'[5]вспомогат'!K13</f>
        <v>87.38147649814844</v>
      </c>
      <c r="J14" s="37">
        <f>'[5]вспомогат'!L13</f>
        <v>-5385966.909999996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19080777.69</v>
      </c>
      <c r="F15" s="38">
        <f>'[5]вспомогат'!H14</f>
        <v>8793311.830000002</v>
      </c>
      <c r="G15" s="39">
        <f>'[5]вспомогат'!I14</f>
        <v>65.7564326175636</v>
      </c>
      <c r="H15" s="35">
        <f>'[5]вспомогат'!J14</f>
        <v>-4579238.169999998</v>
      </c>
      <c r="I15" s="36">
        <f>'[5]вспомогат'!K14</f>
        <v>73.53099193427184</v>
      </c>
      <c r="J15" s="37">
        <f>'[5]вспомогат'!L14</f>
        <v>-6868522.309999999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3207521.14</v>
      </c>
      <c r="F16" s="38">
        <f>'[5]вспомогат'!H15</f>
        <v>1387725.2300000002</v>
      </c>
      <c r="G16" s="39">
        <f>'[5]вспомогат'!I15</f>
        <v>74.54355752754309</v>
      </c>
      <c r="H16" s="35">
        <f>'[5]вспомогат'!J15</f>
        <v>-473904.7699999998</v>
      </c>
      <c r="I16" s="36">
        <f>'[5]вспомогат'!K15</f>
        <v>87.12905582063077</v>
      </c>
      <c r="J16" s="37">
        <f>'[5]вспомогат'!L15</f>
        <v>-473823.85999999987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308472332.14</v>
      </c>
      <c r="F17" s="42">
        <f>SUM(F12:F16)</f>
        <v>141805043.48000002</v>
      </c>
      <c r="G17" s="43">
        <f>F17/D17*100</f>
        <v>79.48886123469985</v>
      </c>
      <c r="H17" s="42">
        <f>SUM(H12:H16)</f>
        <v>-36591075.519999996</v>
      </c>
      <c r="I17" s="44">
        <f>E17/C17*100</f>
        <v>88.38343525005482</v>
      </c>
      <c r="J17" s="42">
        <f>SUM(J12:J16)</f>
        <v>-40543669.859999985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2991335.66</v>
      </c>
      <c r="F18" s="46">
        <f>'[5]вспомогат'!H16</f>
        <v>1118324.37</v>
      </c>
      <c r="G18" s="47">
        <f>'[5]вспомогат'!I16</f>
        <v>71.1239844081409</v>
      </c>
      <c r="H18" s="48">
        <f>'[5]вспомогат'!J16</f>
        <v>-454034.6299999999</v>
      </c>
      <c r="I18" s="49">
        <f>'[5]вспомогат'!K16</f>
        <v>104.4006938324646</v>
      </c>
      <c r="J18" s="50">
        <f>'[5]вспомогат'!L16</f>
        <v>126090.66000000015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12006543.14</v>
      </c>
      <c r="F19" s="38">
        <f>'[5]вспомогат'!H17</f>
        <v>5508699.49</v>
      </c>
      <c r="G19" s="39">
        <f>'[5]вспомогат'!I17</f>
        <v>91.56321663885325</v>
      </c>
      <c r="H19" s="35">
        <f>'[5]вспомогат'!J17</f>
        <v>-507580.5099999998</v>
      </c>
      <c r="I19" s="36">
        <f>'[5]вспомогат'!K17</f>
        <v>100.60383147014629</v>
      </c>
      <c r="J19" s="37">
        <f>'[5]вспомогат'!L17</f>
        <v>72064.1400000006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971986.95</v>
      </c>
      <c r="F20" s="38">
        <f>'[5]вспомогат'!H18</f>
        <v>338887.45999999996</v>
      </c>
      <c r="G20" s="39">
        <f>'[5]вспомогат'!I18</f>
        <v>59.66402050729498</v>
      </c>
      <c r="H20" s="35">
        <f>'[5]вспомогат'!J18</f>
        <v>-229105.54000000004</v>
      </c>
      <c r="I20" s="36">
        <f>'[5]вспомогат'!K18</f>
        <v>81.74854667299132</v>
      </c>
      <c r="J20" s="37">
        <f>'[5]вспомогат'!L18</f>
        <v>-217009.05000000005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2030284.46</v>
      </c>
      <c r="F21" s="38">
        <f>'[5]вспомогат'!H19</f>
        <v>941030.1499999999</v>
      </c>
      <c r="G21" s="39">
        <f>'[5]вспомогат'!I19</f>
        <v>72.71712630506059</v>
      </c>
      <c r="H21" s="35">
        <f>'[5]вспомогат'!J19</f>
        <v>-353066.8500000001</v>
      </c>
      <c r="I21" s="36">
        <f>'[5]вспомогат'!K19</f>
        <v>85.56600344744749</v>
      </c>
      <c r="J21" s="37">
        <f>'[5]вспомогат'!L19</f>
        <v>-342485.54000000004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4796996.77</v>
      </c>
      <c r="F22" s="38">
        <f>'[5]вспомогат'!H20</f>
        <v>2089887.1799999997</v>
      </c>
      <c r="G22" s="39">
        <f>'[5]вспомогат'!I20</f>
        <v>85.61932249746609</v>
      </c>
      <c r="H22" s="35">
        <f>'[5]вспомогат'!J20</f>
        <v>-351018.8200000003</v>
      </c>
      <c r="I22" s="36">
        <f>'[5]вспомогат'!K20</f>
        <v>98.0029163906055</v>
      </c>
      <c r="J22" s="37">
        <f>'[5]вспомогат'!L20</f>
        <v>-97752.23000000045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3179646.93</v>
      </c>
      <c r="F23" s="38">
        <f>'[5]вспомогат'!H21</f>
        <v>1550524.3900000001</v>
      </c>
      <c r="G23" s="39">
        <f>'[5]вспомогат'!I21</f>
        <v>84.82651677328398</v>
      </c>
      <c r="H23" s="35">
        <f>'[5]вспомогат'!J21</f>
        <v>-277352.60999999987</v>
      </c>
      <c r="I23" s="36">
        <f>'[5]вспомогат'!K21</f>
        <v>93.38150934785156</v>
      </c>
      <c r="J23" s="37">
        <f>'[5]вспомогат'!L21</f>
        <v>-225360.06999999983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6015184.14</v>
      </c>
      <c r="F24" s="38">
        <f>'[5]вспомогат'!H22</f>
        <v>3296037.6599999997</v>
      </c>
      <c r="G24" s="39">
        <f>'[5]вспомогат'!I22</f>
        <v>79.85703573391919</v>
      </c>
      <c r="H24" s="35">
        <f>'[5]вспомогат'!J22</f>
        <v>-831385.3400000003</v>
      </c>
      <c r="I24" s="36">
        <f>'[5]вспомогат'!K22</f>
        <v>89.14821730513263</v>
      </c>
      <c r="J24" s="37">
        <f>'[5]вспомогат'!L22</f>
        <v>-732212.8600000003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2654302.27</v>
      </c>
      <c r="F25" s="38">
        <f>'[5]вспомогат'!H23</f>
        <v>1129460.22</v>
      </c>
      <c r="G25" s="39">
        <f>'[5]вспомогат'!I23</f>
        <v>72.7152301764348</v>
      </c>
      <c r="H25" s="35">
        <f>'[5]вспомогат'!J23</f>
        <v>-423804.78</v>
      </c>
      <c r="I25" s="36">
        <f>'[5]вспомогат'!K23</f>
        <v>85.70479223798033</v>
      </c>
      <c r="J25" s="37">
        <f>'[5]вспомогат'!L23</f>
        <v>-442726.73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2926168.84</v>
      </c>
      <c r="F26" s="38">
        <f>'[5]вспомогат'!H24</f>
        <v>1775942.67</v>
      </c>
      <c r="G26" s="39">
        <f>'[5]вспомогат'!I24</f>
        <v>104.75621980640707</v>
      </c>
      <c r="H26" s="35">
        <f>'[5]вспомогат'!J24</f>
        <v>80632.66999999993</v>
      </c>
      <c r="I26" s="36">
        <f>'[5]вспомогат'!K24</f>
        <v>102.5200338724025</v>
      </c>
      <c r="J26" s="37">
        <f>'[5]вспомогат'!L24</f>
        <v>71927.83999999985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3390341.24</v>
      </c>
      <c r="F27" s="38">
        <f>'[5]вспомогат'!H25</f>
        <v>1533882.6700000002</v>
      </c>
      <c r="G27" s="39">
        <f>'[5]вспомогат'!I25</f>
        <v>77.52579142753893</v>
      </c>
      <c r="H27" s="35">
        <f>'[5]вспомогат'!J25</f>
        <v>-444662.32999999984</v>
      </c>
      <c r="I27" s="36">
        <f>'[5]вспомогат'!K25</f>
        <v>95.2043792976309</v>
      </c>
      <c r="J27" s="37">
        <f>'[5]вспомогат'!L25</f>
        <v>-170777.75999999978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2189206.69</v>
      </c>
      <c r="F28" s="38">
        <f>'[5]вспомогат'!H26</f>
        <v>834390.01</v>
      </c>
      <c r="G28" s="39">
        <f>'[5]вспомогат'!I26</f>
        <v>63.103610198948154</v>
      </c>
      <c r="H28" s="35">
        <f>'[5]вспомогат'!J26</f>
        <v>-487863.99</v>
      </c>
      <c r="I28" s="36">
        <f>'[5]вспомогат'!K26</f>
        <v>87.96060709187259</v>
      </c>
      <c r="J28" s="37">
        <f>'[5]вспомогат'!L26</f>
        <v>-299642.31000000006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1819075.82</v>
      </c>
      <c r="F29" s="38">
        <f>'[5]вспомогат'!H27</f>
        <v>829331.8400000001</v>
      </c>
      <c r="G29" s="39">
        <f>'[5]вспомогат'!I27</f>
        <v>84.8502046742043</v>
      </c>
      <c r="H29" s="35">
        <f>'[5]вспомогат'!J27</f>
        <v>-148075.15999999992</v>
      </c>
      <c r="I29" s="36">
        <f>'[5]вспомогат'!K27</f>
        <v>98.95973230304897</v>
      </c>
      <c r="J29" s="37">
        <f>'[5]вспомогат'!L27</f>
        <v>-19122.179999999935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3719004.98</v>
      </c>
      <c r="F30" s="38">
        <f>'[5]вспомогат'!H28</f>
        <v>1651102.19</v>
      </c>
      <c r="G30" s="39">
        <f>'[5]вспомогат'!I28</f>
        <v>85.97739679054942</v>
      </c>
      <c r="H30" s="35">
        <f>'[5]вспомогат'!J28</f>
        <v>-269288.81000000006</v>
      </c>
      <c r="I30" s="36">
        <f>'[5]вспомогат'!K28</f>
        <v>100.34279416129293</v>
      </c>
      <c r="J30" s="37">
        <f>'[5]вспомогат'!L28</f>
        <v>12704.979999999981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7667689.43</v>
      </c>
      <c r="F31" s="38">
        <f>'[5]вспомогат'!H29</f>
        <v>3508358.4299999997</v>
      </c>
      <c r="G31" s="39">
        <f>'[5]вспомогат'!I29</f>
        <v>75.02289012194036</v>
      </c>
      <c r="H31" s="35">
        <f>'[5]вспомогат'!J29</f>
        <v>-1168025.5700000003</v>
      </c>
      <c r="I31" s="36">
        <f>'[5]вспомогат'!K29</f>
        <v>74.79930459582692</v>
      </c>
      <c r="J31" s="37">
        <f>'[5]вспомогат'!L29</f>
        <v>-2583327.5700000003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2739819.94</v>
      </c>
      <c r="F32" s="38">
        <f>'[5]вспомогат'!H30</f>
        <v>1276547.8299999998</v>
      </c>
      <c r="G32" s="39">
        <f>'[5]вспомогат'!I30</f>
        <v>85.00067784918053</v>
      </c>
      <c r="H32" s="35">
        <f>'[5]вспомогат'!J30</f>
        <v>-225261.17000000016</v>
      </c>
      <c r="I32" s="36">
        <f>'[5]вспомогат'!K30</f>
        <v>100.37146991588757</v>
      </c>
      <c r="J32" s="37">
        <f>'[5]вспомогат'!L30</f>
        <v>10139.939999999944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2947404.17</v>
      </c>
      <c r="F33" s="38">
        <f>'[5]вспомогат'!H31</f>
        <v>1276064.78</v>
      </c>
      <c r="G33" s="39">
        <f>'[5]вспомогат'!I31</f>
        <v>80.39494721986838</v>
      </c>
      <c r="H33" s="35">
        <f>'[5]вспомогат'!J31</f>
        <v>-311180.22</v>
      </c>
      <c r="I33" s="36">
        <f>'[5]вспомогат'!K31</f>
        <v>93.3487057283922</v>
      </c>
      <c r="J33" s="37">
        <f>'[5]вспомогат'!L31</f>
        <v>-210008.83000000007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1089756.08</v>
      </c>
      <c r="F34" s="38">
        <f>'[5]вспомогат'!H32</f>
        <v>575446.51</v>
      </c>
      <c r="G34" s="39">
        <f>'[5]вспомогат'!I32</f>
        <v>99.46580944693252</v>
      </c>
      <c r="H34" s="35">
        <f>'[5]вспомогат'!J32</f>
        <v>-3090.4899999999907</v>
      </c>
      <c r="I34" s="36">
        <f>'[5]вспомогат'!K32</f>
        <v>100.7198999599803</v>
      </c>
      <c r="J34" s="37">
        <f>'[5]вспомогат'!L32</f>
        <v>7789.0800000000745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2943533.32</v>
      </c>
      <c r="F35" s="38">
        <f>'[5]вспомогат'!H33</f>
        <v>1677167.4699999997</v>
      </c>
      <c r="G35" s="39">
        <f>'[5]вспомогат'!I33</f>
        <v>73.12813586784007</v>
      </c>
      <c r="H35" s="35">
        <f>'[5]вспомогат'!J33</f>
        <v>-616296.5300000003</v>
      </c>
      <c r="I35" s="36">
        <f>'[5]вспомогат'!K33</f>
        <v>83.11729444197682</v>
      </c>
      <c r="J35" s="37">
        <f>'[5]вспомогат'!L33</f>
        <v>-597887.6800000002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1856903</v>
      </c>
      <c r="F36" s="38">
        <f>'[5]вспомогат'!H34</f>
        <v>792965.45</v>
      </c>
      <c r="G36" s="39">
        <f>'[5]вспомогат'!I34</f>
        <v>68.4626698151082</v>
      </c>
      <c r="H36" s="35">
        <f>'[5]вспомогат'!J34</f>
        <v>-365279.55000000005</v>
      </c>
      <c r="I36" s="36">
        <f>'[5]вспомогат'!K34</f>
        <v>85.19036936106178</v>
      </c>
      <c r="J36" s="37">
        <f>'[5]вспомогат'!L34</f>
        <v>-322807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4206976.68</v>
      </c>
      <c r="F37" s="38">
        <f>'[5]вспомогат'!H35</f>
        <v>1663308.3399999999</v>
      </c>
      <c r="G37" s="39">
        <f>'[5]вспомогат'!I35</f>
        <v>57.58335107596512</v>
      </c>
      <c r="H37" s="35">
        <f>'[5]вспомогат'!J35</f>
        <v>-1225214.6600000001</v>
      </c>
      <c r="I37" s="36">
        <f>'[5]вспомогат'!K35</f>
        <v>78.18079655653216</v>
      </c>
      <c r="J37" s="37">
        <f>'[5]вспомогат'!L35</f>
        <v>-1174110.3200000003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72142160.50999999</v>
      </c>
      <c r="F38" s="42">
        <f>SUM(F18:F37)</f>
        <v>33367359.110000007</v>
      </c>
      <c r="G38" s="43">
        <f>F38/D38*100</f>
        <v>79.48713497640712</v>
      </c>
      <c r="H38" s="42">
        <f>SUM(H18:H37)</f>
        <v>-8610954.89</v>
      </c>
      <c r="I38" s="44">
        <f>E38/C38*100</f>
        <v>91.00048837820819</v>
      </c>
      <c r="J38" s="42">
        <f>SUM(J18:J37)</f>
        <v>-7134513.49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569959412</v>
      </c>
      <c r="D39" s="53">
        <f>'[5]вспомогат'!D36</f>
        <v>305355961</v>
      </c>
      <c r="E39" s="53">
        <f>'[5]вспомогат'!G36</f>
        <v>510226622.64</v>
      </c>
      <c r="F39" s="53">
        <f>'[5]вспомогат'!H36</f>
        <v>242699505.46999997</v>
      </c>
      <c r="G39" s="54">
        <f>'[5]вспомогат'!I36</f>
        <v>79.48084742645648</v>
      </c>
      <c r="H39" s="53">
        <f>'[5]вспомогат'!J36</f>
        <v>-62656455.530000016</v>
      </c>
      <c r="I39" s="54">
        <f>'[5]вспомогат'!K36</f>
        <v>89.51981700760123</v>
      </c>
      <c r="J39" s="53">
        <f>'[5]вспомогат'!L36</f>
        <v>-59732789.359999985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25.02.2013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2013-02-26T05:31:55Z</dcterms:created>
  <dcterms:modified xsi:type="dcterms:W3CDTF">2013-02-26T05:32:12Z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