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720" windowHeight="1048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<sst xmlns="http://schemas.openxmlformats.org/spreadsheetml/2006/main" count="47" uniqueCount="42">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</sst>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_);\-#,##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"/>
    <numFmt numFmtId="181" formatCode="#,##0&quot;грн.&quot;;\-#,##0&quot;грн.&quot;"/>
    <numFmt numFmtId="182" formatCode="#,##0&quot;грн.&quot;;[Red]\-#,##0&quot;грн.&quot;"/>
    <numFmt numFmtId="183" formatCode="#,##0.00&quot;грн.&quot;;\-#,##0.00&quot;грн.&quot;"/>
    <numFmt numFmtId="184" formatCode="#,##0.00&quot;грн.&quot;;[Red]\-#,##0.00&quot;грн.&quot;"/>
    <numFmt numFmtId="185" formatCode="_-* #,##0&quot;грн.&quot;_-;\-* #,##0&quot;грн.&quot;_-;_-* &quot;-&quot;&quot;грн.&quot;_-;_-@_-"/>
    <numFmt numFmtId="186" formatCode="_-* #,##0_г_р_н_._-;\-* #,##0_г_р_н_._-;_-* &quot;-&quot;_г_р_н_._-;_-@_-"/>
    <numFmt numFmtId="187" formatCode="_-* #,##0.00&quot;грн.&quot;_-;\-* #,##0.00&quot;грн.&quot;_-;_-* &quot;-&quot;??&quot;грн.&quot;_-;_-@_-"/>
    <numFmt numFmtId="188" formatCode="_-* #,##0.00_г_р_н_._-;\-* #,##0.00_г_р_н_._-;_-* &quot;-&quot;??_г_р_н_._-;_-@_-"/>
    <numFmt numFmtId="189" formatCode="0.0_)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%"/>
    <numFmt numFmtId="199" formatCode="_-* #,##0.00\ _р_._-;\-* #,##0.00\ _р_._-;_-* &quot;-&quot;??\ _р_._-;_-@_-"/>
    <numFmt numFmtId="200" formatCode="\$#.00"/>
    <numFmt numFmtId="201" formatCode="#.00"/>
    <numFmt numFmtId="202" formatCode="%#.00"/>
    <numFmt numFmtId="203" formatCode="#."/>
    <numFmt numFmtId="204" formatCode="#,##0.000"/>
    <numFmt numFmtId="205" formatCode="_-&quot;грн.&quot;* #,##0_-;\-&quot;грн.&quot;* #,##0_-;_-&quot;грн.&quot;* &quot;-&quot;_-;_-@_-"/>
    <numFmt numFmtId="206" formatCode="_-* #,##0_-;\-* #,##0_-;_-* &quot;-&quot;_-;_-@_-"/>
    <numFmt numFmtId="207" formatCode="_-&quot;грн.&quot;* #,##0.00_-;\-&quot;грн.&quot;* #,##0.00_-;_-&quot;грн.&quot;* &quot;-&quot;??_-;_-@_-"/>
    <numFmt numFmtId="208" formatCode="_-* #,##0.00_-;\-* #,##0.00_-;_-* &quot;-&quot;??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#,##0\ &quot;р.&quot;;[Red]\-#,##0\ &quot;р.&quot;"/>
    <numFmt numFmtId="213" formatCode="#,##0\ _г_р_н_."/>
    <numFmt numFmtId="214" formatCode="#,##0.0\ _р_."/>
    <numFmt numFmtId="215" formatCode="#,##0\ _р_."/>
    <numFmt numFmtId="216" formatCode="_-* #,##0.0\ _г_р_н_._-;\-* #,##0.0\ _г_р_н_._-;_-* &quot;-&quot;??\ _г_р_н_._-;_-@_-"/>
    <numFmt numFmtId="217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1" fontId="3" fillId="0" borderId="0">
      <alignment/>
      <protection locked="0"/>
    </xf>
    <xf numFmtId="4" fontId="3" fillId="0" borderId="0">
      <alignment/>
      <protection locked="0"/>
    </xf>
    <xf numFmtId="201" fontId="3" fillId="0" borderId="0">
      <alignment/>
      <protection locked="0"/>
    </xf>
    <xf numFmtId="200" fontId="3" fillId="0" borderId="0">
      <alignment/>
      <protection locked="0"/>
    </xf>
    <xf numFmtId="0" fontId="3" fillId="0" borderId="0">
      <alignment/>
      <protection locked="0"/>
    </xf>
    <xf numFmtId="203" fontId="4" fillId="0" borderId="0">
      <alignment/>
      <protection locked="0"/>
    </xf>
    <xf numFmtId="203" fontId="4" fillId="0" borderId="0">
      <alignment/>
      <protection locked="0"/>
    </xf>
    <xf numFmtId="203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199" fontId="6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02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0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72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79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79" fontId="20" fillId="0" borderId="0" xfId="0" applyNumberFormat="1" applyFont="1" applyFill="1" applyBorder="1" applyAlignment="1" applyProtection="1">
      <alignment horizontal="right"/>
      <protection/>
    </xf>
    <xf numFmtId="172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79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72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0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0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2102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21.02.2013</v>
          </cell>
        </row>
        <row r="6">
          <cell r="G6" t="str">
            <v>Фактично надійшло на 21.02.2013</v>
          </cell>
        </row>
        <row r="8">
          <cell r="D8" t="str">
            <v>лютий</v>
          </cell>
          <cell r="H8" t="str">
            <v>за лютий</v>
          </cell>
          <cell r="I8" t="str">
            <v>за лютий</v>
          </cell>
          <cell r="K8" t="str">
            <v>за 2 місяці</v>
          </cell>
        </row>
        <row r="9">
          <cell r="B9" t="str">
            <v> рік </v>
          </cell>
          <cell r="C9" t="str">
            <v>2 міс.   </v>
          </cell>
        </row>
        <row r="10">
          <cell r="B10">
            <v>931893880</v>
          </cell>
          <cell r="C10">
            <v>141666736</v>
          </cell>
          <cell r="D10">
            <v>84981528</v>
          </cell>
          <cell r="G10">
            <v>124421002.17</v>
          </cell>
          <cell r="H10">
            <v>62335975.06</v>
          </cell>
          <cell r="I10">
            <v>73.3523820141243</v>
          </cell>
          <cell r="J10">
            <v>-22645552.939999998</v>
          </cell>
          <cell r="K10">
            <v>87.82654678371358</v>
          </cell>
          <cell r="L10">
            <v>-17245733.83</v>
          </cell>
        </row>
        <row r="11">
          <cell r="B11">
            <v>1874282300</v>
          </cell>
          <cell r="C11">
            <v>258045500</v>
          </cell>
          <cell r="D11">
            <v>132261700</v>
          </cell>
          <cell r="G11">
            <v>217102891.47</v>
          </cell>
          <cell r="H11">
            <v>90956256.85</v>
          </cell>
          <cell r="I11">
            <v>68.76991362578887</v>
          </cell>
          <cell r="J11">
            <v>-41305443.150000006</v>
          </cell>
          <cell r="K11">
            <v>84.1335700370671</v>
          </cell>
          <cell r="L11">
            <v>-40942608.53</v>
          </cell>
        </row>
        <row r="12">
          <cell r="B12">
            <v>145415530</v>
          </cell>
          <cell r="C12">
            <v>18656837</v>
          </cell>
          <cell r="D12">
            <v>9708054</v>
          </cell>
          <cell r="G12">
            <v>16023175.92</v>
          </cell>
          <cell r="H12">
            <v>6506643.949999999</v>
          </cell>
          <cell r="I12">
            <v>67.02315366189762</v>
          </cell>
          <cell r="J12">
            <v>-3201410.0500000007</v>
          </cell>
          <cell r="K12">
            <v>85.88366784787796</v>
          </cell>
          <cell r="L12">
            <v>-2633661.08</v>
          </cell>
        </row>
        <row r="13">
          <cell r="B13">
            <v>267787710</v>
          </cell>
          <cell r="C13">
            <v>42683020</v>
          </cell>
          <cell r="D13">
            <v>21192185</v>
          </cell>
          <cell r="G13">
            <v>33294482.36</v>
          </cell>
          <cell r="H13">
            <v>14397622.059999999</v>
          </cell>
          <cell r="I13">
            <v>67.93835586089871</v>
          </cell>
          <cell r="J13">
            <v>-6794562.940000001</v>
          </cell>
          <cell r="K13">
            <v>78.00404554316916</v>
          </cell>
          <cell r="L13">
            <v>-9388537.64</v>
          </cell>
        </row>
        <row r="14">
          <cell r="B14">
            <v>162592400</v>
          </cell>
          <cell r="C14">
            <v>25949300</v>
          </cell>
          <cell r="D14">
            <v>13372550</v>
          </cell>
          <cell r="G14">
            <v>17958356.48</v>
          </cell>
          <cell r="H14">
            <v>7670890.620000001</v>
          </cell>
          <cell r="I14">
            <v>57.36296084142517</v>
          </cell>
          <cell r="J14">
            <v>-5701659.379999999</v>
          </cell>
          <cell r="K14">
            <v>69.20555267386789</v>
          </cell>
          <cell r="L14">
            <v>-7990943.52</v>
          </cell>
        </row>
        <row r="15">
          <cell r="B15">
            <v>26918300</v>
          </cell>
          <cell r="C15">
            <v>3681345</v>
          </cell>
          <cell r="D15">
            <v>1861630</v>
          </cell>
          <cell r="G15">
            <v>3010086.97</v>
          </cell>
          <cell r="H15">
            <v>1190291.0600000003</v>
          </cell>
          <cell r="I15">
            <v>63.938111225109196</v>
          </cell>
          <cell r="J15">
            <v>-671338.9399999997</v>
          </cell>
          <cell r="K15">
            <v>81.7659570075611</v>
          </cell>
          <cell r="L15">
            <v>-671258.0299999998</v>
          </cell>
        </row>
        <row r="16">
          <cell r="B16">
            <v>26323404</v>
          </cell>
          <cell r="C16">
            <v>2865245</v>
          </cell>
          <cell r="D16">
            <v>1572359</v>
          </cell>
          <cell r="G16">
            <v>2795976.12</v>
          </cell>
          <cell r="H16">
            <v>922964.8300000001</v>
          </cell>
          <cell r="I16">
            <v>58.69937018200042</v>
          </cell>
          <cell r="J16">
            <v>-649394.1699999999</v>
          </cell>
          <cell r="K16">
            <v>97.58244478220885</v>
          </cell>
          <cell r="L16">
            <v>-69268.87999999989</v>
          </cell>
        </row>
        <row r="17">
          <cell r="B17">
            <v>94207870</v>
          </cell>
          <cell r="C17">
            <v>11934479</v>
          </cell>
          <cell r="D17">
            <v>6016280</v>
          </cell>
          <cell r="G17">
            <v>11504483.32</v>
          </cell>
          <cell r="H17">
            <v>5006639.67</v>
          </cell>
          <cell r="I17">
            <v>83.21819579540846</v>
          </cell>
          <cell r="J17">
            <v>-1009640.3300000001</v>
          </cell>
          <cell r="K17">
            <v>96.39703015104388</v>
          </cell>
          <cell r="L17">
            <v>-429995.6799999997</v>
          </cell>
        </row>
        <row r="18">
          <cell r="B18">
            <v>9123975</v>
          </cell>
          <cell r="C18">
            <v>1188996</v>
          </cell>
          <cell r="D18">
            <v>567993</v>
          </cell>
          <cell r="G18">
            <v>866887.99</v>
          </cell>
          <cell r="H18">
            <v>233788.5</v>
          </cell>
          <cell r="I18">
            <v>41.16045444222024</v>
          </cell>
          <cell r="J18">
            <v>-334204.5</v>
          </cell>
          <cell r="K18">
            <v>72.90924359711892</v>
          </cell>
          <cell r="L18">
            <v>-322108.01</v>
          </cell>
        </row>
        <row r="19">
          <cell r="B19">
            <v>20633455</v>
          </cell>
          <cell r="C19">
            <v>2372770</v>
          </cell>
          <cell r="D19">
            <v>1294097</v>
          </cell>
          <cell r="G19">
            <v>1949192.34</v>
          </cell>
          <cell r="H19">
            <v>859938.03</v>
          </cell>
          <cell r="I19">
            <v>66.45081705621759</v>
          </cell>
          <cell r="J19">
            <v>-434158.97</v>
          </cell>
          <cell r="K19">
            <v>82.14838943513278</v>
          </cell>
          <cell r="L19">
            <v>-423577.6599999999</v>
          </cell>
        </row>
        <row r="20">
          <cell r="B20">
            <v>44694335</v>
          </cell>
          <cell r="C20">
            <v>4894749</v>
          </cell>
          <cell r="D20">
            <v>2440906</v>
          </cell>
          <cell r="G20">
            <v>4475194.83</v>
          </cell>
          <cell r="H20">
            <v>1768085.2400000002</v>
          </cell>
          <cell r="I20">
            <v>72.43561366148472</v>
          </cell>
          <cell r="J20">
            <v>-672820.7599999998</v>
          </cell>
          <cell r="K20">
            <v>91.42848448408692</v>
          </cell>
          <cell r="L20">
            <v>-419554.1699999999</v>
          </cell>
        </row>
        <row r="21">
          <cell r="B21">
            <v>29964900</v>
          </cell>
          <cell r="C21">
            <v>3405007</v>
          </cell>
          <cell r="D21">
            <v>1827877</v>
          </cell>
          <cell r="G21">
            <v>2992054.22</v>
          </cell>
          <cell r="H21">
            <v>1362931.6800000002</v>
          </cell>
          <cell r="I21">
            <v>74.56364295847041</v>
          </cell>
          <cell r="J21">
            <v>-464945.31999999983</v>
          </cell>
          <cell r="K21">
            <v>87.8721899837504</v>
          </cell>
          <cell r="L21">
            <v>-412952.7799999998</v>
          </cell>
        </row>
        <row r="22">
          <cell r="B22">
            <v>43454544</v>
          </cell>
          <cell r="C22">
            <v>6747397</v>
          </cell>
          <cell r="D22">
            <v>4127423</v>
          </cell>
          <cell r="G22">
            <v>5500936.51</v>
          </cell>
          <cell r="H22">
            <v>2781790.03</v>
          </cell>
          <cell r="I22">
            <v>67.39774503364447</v>
          </cell>
          <cell r="J22">
            <v>-1345632.9700000002</v>
          </cell>
          <cell r="K22">
            <v>81.52679485140713</v>
          </cell>
          <cell r="L22">
            <v>-1246460.4900000002</v>
          </cell>
        </row>
        <row r="23">
          <cell r="B23">
            <v>22406900</v>
          </cell>
          <cell r="C23">
            <v>3097029</v>
          </cell>
          <cell r="D23">
            <v>1553265</v>
          </cell>
          <cell r="G23">
            <v>2542152.8</v>
          </cell>
          <cell r="H23">
            <v>1017310.7499999998</v>
          </cell>
          <cell r="I23">
            <v>65.49498958645175</v>
          </cell>
          <cell r="J23">
            <v>-535954.2500000002</v>
          </cell>
          <cell r="K23">
            <v>82.08359689237653</v>
          </cell>
          <cell r="L23">
            <v>-554876.2000000002</v>
          </cell>
        </row>
        <row r="24">
          <cell r="B24">
            <v>23255939</v>
          </cell>
          <cell r="C24">
            <v>2854241</v>
          </cell>
          <cell r="D24">
            <v>1695310</v>
          </cell>
          <cell r="G24">
            <v>2813822.05</v>
          </cell>
          <cell r="H24">
            <v>1663595.88</v>
          </cell>
          <cell r="I24">
            <v>98.12930260542319</v>
          </cell>
          <cell r="J24">
            <v>-31714.12000000011</v>
          </cell>
          <cell r="K24">
            <v>98.5838984864978</v>
          </cell>
          <cell r="L24">
            <v>-40418.950000000186</v>
          </cell>
        </row>
        <row r="25">
          <cell r="B25">
            <v>32786400</v>
          </cell>
          <cell r="C25">
            <v>3561119</v>
          </cell>
          <cell r="D25">
            <v>1978545</v>
          </cell>
          <cell r="G25">
            <v>3116574.15</v>
          </cell>
          <cell r="H25">
            <v>1260115.5799999998</v>
          </cell>
          <cell r="I25">
            <v>63.6890027772934</v>
          </cell>
          <cell r="J25">
            <v>-718429.4200000002</v>
          </cell>
          <cell r="K25">
            <v>87.51670893334371</v>
          </cell>
          <cell r="L25">
            <v>-444544.8500000001</v>
          </cell>
        </row>
        <row r="26">
          <cell r="B26">
            <v>21371079</v>
          </cell>
          <cell r="C26">
            <v>2488849</v>
          </cell>
          <cell r="D26">
            <v>1322254</v>
          </cell>
          <cell r="G26">
            <v>2101728.7</v>
          </cell>
          <cell r="H26">
            <v>746912.0200000003</v>
          </cell>
          <cell r="I26">
            <v>56.48778676411644</v>
          </cell>
          <cell r="J26">
            <v>-575341.9799999997</v>
          </cell>
          <cell r="K26">
            <v>84.44581009133138</v>
          </cell>
          <cell r="L26">
            <v>-387120.2999999998</v>
          </cell>
        </row>
        <row r="27">
          <cell r="B27">
            <v>17382250</v>
          </cell>
          <cell r="C27">
            <v>1838198</v>
          </cell>
          <cell r="D27">
            <v>977407</v>
          </cell>
          <cell r="G27">
            <v>1724688.28</v>
          </cell>
          <cell r="H27">
            <v>734944.3</v>
          </cell>
          <cell r="I27">
            <v>75.19327158491805</v>
          </cell>
          <cell r="J27">
            <v>-242462.69999999995</v>
          </cell>
          <cell r="K27">
            <v>93.8249459525035</v>
          </cell>
          <cell r="L27">
            <v>-113509.71999999997</v>
          </cell>
        </row>
        <row r="28">
          <cell r="B28">
            <v>30804620</v>
          </cell>
          <cell r="C28">
            <v>3706300</v>
          </cell>
          <cell r="D28">
            <v>1920391</v>
          </cell>
          <cell r="G28">
            <v>3462557.96</v>
          </cell>
          <cell r="H28">
            <v>1394655.17</v>
          </cell>
          <cell r="I28">
            <v>72.6235006308611</v>
          </cell>
          <cell r="J28">
            <v>-525735.8300000001</v>
          </cell>
          <cell r="K28">
            <v>93.42357499392926</v>
          </cell>
          <cell r="L28">
            <v>-243742.04000000004</v>
          </cell>
        </row>
        <row r="29">
          <cell r="B29">
            <v>63497860</v>
          </cell>
          <cell r="C29">
            <v>10251017</v>
          </cell>
          <cell r="D29">
            <v>4676384</v>
          </cell>
          <cell r="G29">
            <v>6762380.84</v>
          </cell>
          <cell r="H29">
            <v>2603049.84</v>
          </cell>
          <cell r="I29">
            <v>55.66373163538323</v>
          </cell>
          <cell r="J29">
            <v>-2073334.1600000001</v>
          </cell>
          <cell r="K29">
            <v>65.96790191646352</v>
          </cell>
          <cell r="L29">
            <v>-3488636.16</v>
          </cell>
        </row>
        <row r="30">
          <cell r="B30">
            <v>26496514</v>
          </cell>
          <cell r="C30">
            <v>2729680</v>
          </cell>
          <cell r="D30">
            <v>1501809</v>
          </cell>
          <cell r="G30">
            <v>2614361.79</v>
          </cell>
          <cell r="H30">
            <v>1151089.68</v>
          </cell>
          <cell r="I30">
            <v>76.64687586770354</v>
          </cell>
          <cell r="J30">
            <v>-350719.32000000007</v>
          </cell>
          <cell r="K30">
            <v>95.77539455174234</v>
          </cell>
          <cell r="L30">
            <v>-115318.20999999996</v>
          </cell>
        </row>
        <row r="31">
          <cell r="B31">
            <v>28476622</v>
          </cell>
          <cell r="C31">
            <v>3157413</v>
          </cell>
          <cell r="D31">
            <v>1587245</v>
          </cell>
          <cell r="G31">
            <v>2729188.31</v>
          </cell>
          <cell r="H31">
            <v>1057848.9200000002</v>
          </cell>
          <cell r="I31">
            <v>66.64685792048488</v>
          </cell>
          <cell r="J31">
            <v>-529396.0799999998</v>
          </cell>
          <cell r="K31">
            <v>86.43748252129195</v>
          </cell>
          <cell r="L31">
            <v>-428224.68999999994</v>
          </cell>
        </row>
        <row r="32">
          <cell r="B32">
            <v>9884788</v>
          </cell>
          <cell r="C32">
            <v>1081967</v>
          </cell>
          <cell r="D32">
            <v>578537</v>
          </cell>
          <cell r="G32">
            <v>1001354.21</v>
          </cell>
          <cell r="H32">
            <v>487044.63999999996</v>
          </cell>
          <cell r="I32">
            <v>84.1855646224874</v>
          </cell>
          <cell r="J32">
            <v>-91492.36000000004</v>
          </cell>
          <cell r="K32">
            <v>92.54942248700746</v>
          </cell>
          <cell r="L32">
            <v>-80612.79000000004</v>
          </cell>
        </row>
        <row r="33">
          <cell r="B33">
            <v>25060542</v>
          </cell>
          <cell r="C33">
            <v>3541421</v>
          </cell>
          <cell r="D33">
            <v>2293464</v>
          </cell>
          <cell r="G33">
            <v>2753715.65</v>
          </cell>
          <cell r="H33">
            <v>1487349.7999999998</v>
          </cell>
          <cell r="I33">
            <v>64.8516741487985</v>
          </cell>
          <cell r="J33">
            <v>-806114.2000000002</v>
          </cell>
          <cell r="K33">
            <v>77.75736491086487</v>
          </cell>
          <cell r="L33">
            <v>-787705.3500000001</v>
          </cell>
        </row>
        <row r="34">
          <cell r="B34">
            <v>19108400</v>
          </cell>
          <cell r="C34">
            <v>2179710</v>
          </cell>
          <cell r="D34">
            <v>1158245</v>
          </cell>
          <cell r="G34">
            <v>1748884.87</v>
          </cell>
          <cell r="H34">
            <v>684947.3200000001</v>
          </cell>
          <cell r="I34">
            <v>59.136652435365576</v>
          </cell>
          <cell r="J34">
            <v>-473297.67999999993</v>
          </cell>
          <cell r="K34">
            <v>80.2347500355552</v>
          </cell>
          <cell r="L34">
            <v>-430825.1299999999</v>
          </cell>
        </row>
        <row r="35">
          <cell r="B35">
            <v>38718863</v>
          </cell>
          <cell r="C35">
            <v>5381087</v>
          </cell>
          <cell r="D35">
            <v>2888523</v>
          </cell>
          <cell r="G35">
            <v>4007232.34</v>
          </cell>
          <cell r="H35">
            <v>1463564</v>
          </cell>
          <cell r="I35">
            <v>50.66824809773023</v>
          </cell>
          <cell r="J35">
            <v>-1424959</v>
          </cell>
          <cell r="K35">
            <v>74.46882646573081</v>
          </cell>
          <cell r="L35">
            <v>-1373854.6600000001</v>
          </cell>
        </row>
        <row r="36">
          <cell r="B36">
            <v>4036543380</v>
          </cell>
          <cell r="C36">
            <v>569959412</v>
          </cell>
          <cell r="D36">
            <v>305355961</v>
          </cell>
          <cell r="G36">
            <v>479273362.6499999</v>
          </cell>
          <cell r="H36">
            <v>211746245.48000002</v>
          </cell>
          <cell r="I36">
            <v>69.34406807928666</v>
          </cell>
          <cell r="J36">
            <v>-93609715.52</v>
          </cell>
          <cell r="K36">
            <v>84.08903380825299</v>
          </cell>
          <cell r="L36">
            <v>-90686049.34999998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6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C29" sqref="C29:C30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21.02.2013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21.02.2013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лютий</v>
      </c>
      <c r="E8" s="20" t="s">
        <v>10</v>
      </c>
      <c r="F8" s="21" t="str">
        <f>'[5]вспомогат'!H8</f>
        <v>за лютий</v>
      </c>
      <c r="G8" s="22" t="str">
        <f>'[5]вспомогат'!I8</f>
        <v>за лютий</v>
      </c>
      <c r="H8" s="23"/>
      <c r="I8" s="22" t="str">
        <f>'[5]вспомогат'!K8</f>
        <v>за 2 місяці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2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141666736</v>
      </c>
      <c r="D10" s="33">
        <f>'[5]вспомогат'!D10</f>
        <v>84981528</v>
      </c>
      <c r="E10" s="33">
        <f>'[5]вспомогат'!G10</f>
        <v>124421002.17</v>
      </c>
      <c r="F10" s="33">
        <f>'[5]вспомогат'!H10</f>
        <v>62335975.06</v>
      </c>
      <c r="G10" s="34">
        <f>'[5]вспомогат'!I10</f>
        <v>73.3523820141243</v>
      </c>
      <c r="H10" s="35">
        <f>'[5]вспомогат'!J10</f>
        <v>-22645552.939999998</v>
      </c>
      <c r="I10" s="36">
        <f>'[5]вспомогат'!K10</f>
        <v>87.82654678371358</v>
      </c>
      <c r="J10" s="37">
        <f>'[5]вспомогат'!L10</f>
        <v>-17245733.83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258045500</v>
      </c>
      <c r="D12" s="38">
        <f>'[5]вспомогат'!D11</f>
        <v>132261700</v>
      </c>
      <c r="E12" s="33">
        <f>'[5]вспомогат'!G11</f>
        <v>217102891.47</v>
      </c>
      <c r="F12" s="38">
        <f>'[5]вспомогат'!H11</f>
        <v>90956256.85</v>
      </c>
      <c r="G12" s="39">
        <f>'[5]вспомогат'!I11</f>
        <v>68.76991362578887</v>
      </c>
      <c r="H12" s="35">
        <f>'[5]вспомогат'!J11</f>
        <v>-41305443.150000006</v>
      </c>
      <c r="I12" s="36">
        <f>'[5]вспомогат'!K11</f>
        <v>84.1335700370671</v>
      </c>
      <c r="J12" s="37">
        <f>'[5]вспомогат'!L11</f>
        <v>-40942608.53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18656837</v>
      </c>
      <c r="D13" s="38">
        <f>'[5]вспомогат'!D12</f>
        <v>9708054</v>
      </c>
      <c r="E13" s="33">
        <f>'[5]вспомогат'!G12</f>
        <v>16023175.92</v>
      </c>
      <c r="F13" s="38">
        <f>'[5]вспомогат'!H12</f>
        <v>6506643.949999999</v>
      </c>
      <c r="G13" s="39">
        <f>'[5]вспомогат'!I12</f>
        <v>67.02315366189762</v>
      </c>
      <c r="H13" s="35">
        <f>'[5]вспомогат'!J12</f>
        <v>-3201410.0500000007</v>
      </c>
      <c r="I13" s="36">
        <f>'[5]вспомогат'!K12</f>
        <v>85.88366784787796</v>
      </c>
      <c r="J13" s="37">
        <f>'[5]вспомогат'!L12</f>
        <v>-2633661.08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42683020</v>
      </c>
      <c r="D14" s="38">
        <f>'[5]вспомогат'!D13</f>
        <v>21192185</v>
      </c>
      <c r="E14" s="33">
        <f>'[5]вспомогат'!G13</f>
        <v>33294482.36</v>
      </c>
      <c r="F14" s="38">
        <f>'[5]вспомогат'!H13</f>
        <v>14397622.059999999</v>
      </c>
      <c r="G14" s="39">
        <f>'[5]вспомогат'!I13</f>
        <v>67.93835586089871</v>
      </c>
      <c r="H14" s="35">
        <f>'[5]вспомогат'!J13</f>
        <v>-6794562.940000001</v>
      </c>
      <c r="I14" s="36">
        <f>'[5]вспомогат'!K13</f>
        <v>78.00404554316916</v>
      </c>
      <c r="J14" s="37">
        <f>'[5]вспомогат'!L13</f>
        <v>-9388537.64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25949300</v>
      </c>
      <c r="D15" s="38">
        <f>'[5]вспомогат'!D14</f>
        <v>13372550</v>
      </c>
      <c r="E15" s="33">
        <f>'[5]вспомогат'!G14</f>
        <v>17958356.48</v>
      </c>
      <c r="F15" s="38">
        <f>'[5]вспомогат'!H14</f>
        <v>7670890.620000001</v>
      </c>
      <c r="G15" s="39">
        <f>'[5]вспомогат'!I14</f>
        <v>57.36296084142517</v>
      </c>
      <c r="H15" s="35">
        <f>'[5]вспомогат'!J14</f>
        <v>-5701659.379999999</v>
      </c>
      <c r="I15" s="36">
        <f>'[5]вспомогат'!K14</f>
        <v>69.20555267386789</v>
      </c>
      <c r="J15" s="37">
        <f>'[5]вспомогат'!L14</f>
        <v>-7990943.52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3681345</v>
      </c>
      <c r="D16" s="38">
        <f>'[5]вспомогат'!D15</f>
        <v>1861630</v>
      </c>
      <c r="E16" s="33">
        <f>'[5]вспомогат'!G15</f>
        <v>3010086.97</v>
      </c>
      <c r="F16" s="38">
        <f>'[5]вспомогат'!H15</f>
        <v>1190291.0600000003</v>
      </c>
      <c r="G16" s="39">
        <f>'[5]вспомогат'!I15</f>
        <v>63.938111225109196</v>
      </c>
      <c r="H16" s="35">
        <f>'[5]вспомогат'!J15</f>
        <v>-671338.9399999997</v>
      </c>
      <c r="I16" s="36">
        <f>'[5]вспомогат'!K15</f>
        <v>81.7659570075611</v>
      </c>
      <c r="J16" s="37">
        <f>'[5]вспомогат'!L15</f>
        <v>-671258.0299999998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349016002</v>
      </c>
      <c r="D17" s="42">
        <f>SUM(D12:D16)</f>
        <v>178396119</v>
      </c>
      <c r="E17" s="42">
        <f>SUM(E12:E16)</f>
        <v>287388993.20000005</v>
      </c>
      <c r="F17" s="42">
        <f>SUM(F12:F16)</f>
        <v>120721704.54</v>
      </c>
      <c r="G17" s="43">
        <f>F17/D17*100</f>
        <v>67.67058903338588</v>
      </c>
      <c r="H17" s="42">
        <f>SUM(H12:H16)</f>
        <v>-57674414.45999999</v>
      </c>
      <c r="I17" s="44">
        <f>E17/C17*100</f>
        <v>82.34264089702113</v>
      </c>
      <c r="J17" s="42">
        <f>SUM(J12:J16)</f>
        <v>-61627008.8</v>
      </c>
    </row>
    <row r="18" spans="1:10" ht="20.25" customHeight="1">
      <c r="A18" s="32" t="s">
        <v>20</v>
      </c>
      <c r="B18" s="45">
        <f>'[5]вспомогат'!B16</f>
        <v>26323404</v>
      </c>
      <c r="C18" s="45">
        <f>'[5]вспомогат'!C16</f>
        <v>2865245</v>
      </c>
      <c r="D18" s="46">
        <f>'[5]вспомогат'!D16</f>
        <v>1572359</v>
      </c>
      <c r="E18" s="45">
        <f>'[5]вспомогат'!G16</f>
        <v>2795976.12</v>
      </c>
      <c r="F18" s="46">
        <f>'[5]вспомогат'!H16</f>
        <v>922964.8300000001</v>
      </c>
      <c r="G18" s="47">
        <f>'[5]вспомогат'!I16</f>
        <v>58.69937018200042</v>
      </c>
      <c r="H18" s="48">
        <f>'[5]вспомогат'!J16</f>
        <v>-649394.1699999999</v>
      </c>
      <c r="I18" s="49">
        <f>'[5]вспомогат'!K16</f>
        <v>97.58244478220885</v>
      </c>
      <c r="J18" s="50">
        <f>'[5]вспомогат'!L16</f>
        <v>-69268.87999999989</v>
      </c>
    </row>
    <row r="19" spans="1:10" ht="12.75">
      <c r="A19" s="32" t="s">
        <v>21</v>
      </c>
      <c r="B19" s="33">
        <f>'[5]вспомогат'!B17</f>
        <v>94207870</v>
      </c>
      <c r="C19" s="33">
        <f>'[5]вспомогат'!C17</f>
        <v>11934479</v>
      </c>
      <c r="D19" s="38">
        <f>'[5]вспомогат'!D17</f>
        <v>6016280</v>
      </c>
      <c r="E19" s="33">
        <f>'[5]вспомогат'!G17</f>
        <v>11504483.32</v>
      </c>
      <c r="F19" s="38">
        <f>'[5]вспомогат'!H17</f>
        <v>5006639.67</v>
      </c>
      <c r="G19" s="39">
        <f>'[5]вспомогат'!I17</f>
        <v>83.21819579540846</v>
      </c>
      <c r="H19" s="35">
        <f>'[5]вспомогат'!J17</f>
        <v>-1009640.3300000001</v>
      </c>
      <c r="I19" s="36">
        <f>'[5]вспомогат'!K17</f>
        <v>96.39703015104388</v>
      </c>
      <c r="J19" s="37">
        <f>'[5]вспомогат'!L17</f>
        <v>-429995.6799999997</v>
      </c>
    </row>
    <row r="20" spans="1:10" ht="12.75">
      <c r="A20" s="32" t="s">
        <v>22</v>
      </c>
      <c r="B20" s="33">
        <f>'[5]вспомогат'!B18</f>
        <v>9123975</v>
      </c>
      <c r="C20" s="33">
        <f>'[5]вспомогат'!C18</f>
        <v>1188996</v>
      </c>
      <c r="D20" s="38">
        <f>'[5]вспомогат'!D18</f>
        <v>567993</v>
      </c>
      <c r="E20" s="33">
        <f>'[5]вспомогат'!G18</f>
        <v>866887.99</v>
      </c>
      <c r="F20" s="38">
        <f>'[5]вспомогат'!H18</f>
        <v>233788.5</v>
      </c>
      <c r="G20" s="39">
        <f>'[5]вспомогат'!I18</f>
        <v>41.16045444222024</v>
      </c>
      <c r="H20" s="35">
        <f>'[5]вспомогат'!J18</f>
        <v>-334204.5</v>
      </c>
      <c r="I20" s="36">
        <f>'[5]вспомогат'!K18</f>
        <v>72.90924359711892</v>
      </c>
      <c r="J20" s="37">
        <f>'[5]вспомогат'!L18</f>
        <v>-322108.01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2372770</v>
      </c>
      <c r="D21" s="38">
        <f>'[5]вспомогат'!D19</f>
        <v>1294097</v>
      </c>
      <c r="E21" s="33">
        <f>'[5]вспомогат'!G19</f>
        <v>1949192.34</v>
      </c>
      <c r="F21" s="38">
        <f>'[5]вспомогат'!H19</f>
        <v>859938.03</v>
      </c>
      <c r="G21" s="39">
        <f>'[5]вспомогат'!I19</f>
        <v>66.45081705621759</v>
      </c>
      <c r="H21" s="35">
        <f>'[5]вспомогат'!J19</f>
        <v>-434158.97</v>
      </c>
      <c r="I21" s="36">
        <f>'[5]вспомогат'!K19</f>
        <v>82.14838943513278</v>
      </c>
      <c r="J21" s="37">
        <f>'[5]вспомогат'!L19</f>
        <v>-423577.6599999999</v>
      </c>
    </row>
    <row r="22" spans="1:10" ht="12.75">
      <c r="A22" s="32" t="s">
        <v>24</v>
      </c>
      <c r="B22" s="33">
        <f>'[5]вспомогат'!B20</f>
        <v>44694335</v>
      </c>
      <c r="C22" s="33">
        <f>'[5]вспомогат'!C20</f>
        <v>4894749</v>
      </c>
      <c r="D22" s="38">
        <f>'[5]вспомогат'!D20</f>
        <v>2440906</v>
      </c>
      <c r="E22" s="33">
        <f>'[5]вспомогат'!G20</f>
        <v>4475194.83</v>
      </c>
      <c r="F22" s="38">
        <f>'[5]вспомогат'!H20</f>
        <v>1768085.2400000002</v>
      </c>
      <c r="G22" s="39">
        <f>'[5]вспомогат'!I20</f>
        <v>72.43561366148472</v>
      </c>
      <c r="H22" s="35">
        <f>'[5]вспомогат'!J20</f>
        <v>-672820.7599999998</v>
      </c>
      <c r="I22" s="36">
        <f>'[5]вспомогат'!K20</f>
        <v>91.42848448408692</v>
      </c>
      <c r="J22" s="37">
        <f>'[5]вспомогат'!L20</f>
        <v>-419554.1699999999</v>
      </c>
    </row>
    <row r="23" spans="1:10" ht="12.75">
      <c r="A23" s="32" t="s">
        <v>25</v>
      </c>
      <c r="B23" s="33">
        <f>'[5]вспомогат'!B21</f>
        <v>29964900</v>
      </c>
      <c r="C23" s="33">
        <f>'[5]вспомогат'!C21</f>
        <v>3405007</v>
      </c>
      <c r="D23" s="38">
        <f>'[5]вспомогат'!D21</f>
        <v>1827877</v>
      </c>
      <c r="E23" s="33">
        <f>'[5]вспомогат'!G21</f>
        <v>2992054.22</v>
      </c>
      <c r="F23" s="38">
        <f>'[5]вспомогат'!H21</f>
        <v>1362931.6800000002</v>
      </c>
      <c r="G23" s="39">
        <f>'[5]вспомогат'!I21</f>
        <v>74.56364295847041</v>
      </c>
      <c r="H23" s="35">
        <f>'[5]вспомогат'!J21</f>
        <v>-464945.31999999983</v>
      </c>
      <c r="I23" s="36">
        <f>'[5]вспомогат'!K21</f>
        <v>87.8721899837504</v>
      </c>
      <c r="J23" s="37">
        <f>'[5]вспомогат'!L21</f>
        <v>-412952.7799999998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6747397</v>
      </c>
      <c r="D24" s="38">
        <f>'[5]вспомогат'!D22</f>
        <v>4127423</v>
      </c>
      <c r="E24" s="33">
        <f>'[5]вспомогат'!G22</f>
        <v>5500936.51</v>
      </c>
      <c r="F24" s="38">
        <f>'[5]вспомогат'!H22</f>
        <v>2781790.03</v>
      </c>
      <c r="G24" s="39">
        <f>'[5]вспомогат'!I22</f>
        <v>67.39774503364447</v>
      </c>
      <c r="H24" s="35">
        <f>'[5]вспомогат'!J22</f>
        <v>-1345632.9700000002</v>
      </c>
      <c r="I24" s="36">
        <f>'[5]вспомогат'!K22</f>
        <v>81.52679485140713</v>
      </c>
      <c r="J24" s="37">
        <f>'[5]вспомогат'!L22</f>
        <v>-1246460.4900000002</v>
      </c>
    </row>
    <row r="25" spans="1:10" ht="12.75">
      <c r="A25" s="32" t="s">
        <v>27</v>
      </c>
      <c r="B25" s="33">
        <f>'[5]вспомогат'!B23</f>
        <v>22406900</v>
      </c>
      <c r="C25" s="33">
        <f>'[5]вспомогат'!C23</f>
        <v>3097029</v>
      </c>
      <c r="D25" s="38">
        <f>'[5]вспомогат'!D23</f>
        <v>1553265</v>
      </c>
      <c r="E25" s="33">
        <f>'[5]вспомогат'!G23</f>
        <v>2542152.8</v>
      </c>
      <c r="F25" s="38">
        <f>'[5]вспомогат'!H23</f>
        <v>1017310.7499999998</v>
      </c>
      <c r="G25" s="39">
        <f>'[5]вспомогат'!I23</f>
        <v>65.49498958645175</v>
      </c>
      <c r="H25" s="35">
        <f>'[5]вспомогат'!J23</f>
        <v>-535954.2500000002</v>
      </c>
      <c r="I25" s="36">
        <f>'[5]вспомогат'!K23</f>
        <v>82.08359689237653</v>
      </c>
      <c r="J25" s="37">
        <f>'[5]вспомогат'!L23</f>
        <v>-554876.2000000002</v>
      </c>
    </row>
    <row r="26" spans="1:10" ht="12.75">
      <c r="A26" s="32" t="s">
        <v>28</v>
      </c>
      <c r="B26" s="33">
        <f>'[5]вспомогат'!B24</f>
        <v>23255939</v>
      </c>
      <c r="C26" s="33">
        <f>'[5]вспомогат'!C24</f>
        <v>2854241</v>
      </c>
      <c r="D26" s="38">
        <f>'[5]вспомогат'!D24</f>
        <v>1695310</v>
      </c>
      <c r="E26" s="33">
        <f>'[5]вспомогат'!G24</f>
        <v>2813822.05</v>
      </c>
      <c r="F26" s="38">
        <f>'[5]вспомогат'!H24</f>
        <v>1663595.88</v>
      </c>
      <c r="G26" s="39">
        <f>'[5]вспомогат'!I24</f>
        <v>98.12930260542319</v>
      </c>
      <c r="H26" s="35">
        <f>'[5]вспомогат'!J24</f>
        <v>-31714.12000000011</v>
      </c>
      <c r="I26" s="36">
        <f>'[5]вспомогат'!K24</f>
        <v>98.5838984864978</v>
      </c>
      <c r="J26" s="37">
        <f>'[5]вспомогат'!L24</f>
        <v>-40418.950000000186</v>
      </c>
    </row>
    <row r="27" spans="1:10" ht="12.75">
      <c r="A27" s="32" t="s">
        <v>29</v>
      </c>
      <c r="B27" s="33">
        <f>'[5]вспомогат'!B25</f>
        <v>32786400</v>
      </c>
      <c r="C27" s="33">
        <f>'[5]вспомогат'!C25</f>
        <v>3561119</v>
      </c>
      <c r="D27" s="38">
        <f>'[5]вспомогат'!D25</f>
        <v>1978545</v>
      </c>
      <c r="E27" s="33">
        <f>'[5]вспомогат'!G25</f>
        <v>3116574.15</v>
      </c>
      <c r="F27" s="38">
        <f>'[5]вспомогат'!H25</f>
        <v>1260115.5799999998</v>
      </c>
      <c r="G27" s="39">
        <f>'[5]вспомогат'!I25</f>
        <v>63.6890027772934</v>
      </c>
      <c r="H27" s="35">
        <f>'[5]вспомогат'!J25</f>
        <v>-718429.4200000002</v>
      </c>
      <c r="I27" s="36">
        <f>'[5]вспомогат'!K25</f>
        <v>87.51670893334371</v>
      </c>
      <c r="J27" s="37">
        <f>'[5]вспомогат'!L25</f>
        <v>-444544.8500000001</v>
      </c>
    </row>
    <row r="28" spans="1:10" ht="12.75">
      <c r="A28" s="32" t="s">
        <v>30</v>
      </c>
      <c r="B28" s="33">
        <f>'[5]вспомогат'!B26</f>
        <v>21371079</v>
      </c>
      <c r="C28" s="33">
        <f>'[5]вспомогат'!C26</f>
        <v>2488849</v>
      </c>
      <c r="D28" s="38">
        <f>'[5]вспомогат'!D26</f>
        <v>1322254</v>
      </c>
      <c r="E28" s="33">
        <f>'[5]вспомогат'!G26</f>
        <v>2101728.7</v>
      </c>
      <c r="F28" s="38">
        <f>'[5]вспомогат'!H26</f>
        <v>746912.0200000003</v>
      </c>
      <c r="G28" s="39">
        <f>'[5]вспомогат'!I26</f>
        <v>56.48778676411644</v>
      </c>
      <c r="H28" s="35">
        <f>'[5]вспомогат'!J26</f>
        <v>-575341.9799999997</v>
      </c>
      <c r="I28" s="36">
        <f>'[5]вспомогат'!K26</f>
        <v>84.44581009133138</v>
      </c>
      <c r="J28" s="37">
        <f>'[5]вспомогат'!L26</f>
        <v>-387120.2999999998</v>
      </c>
    </row>
    <row r="29" spans="1:10" ht="12.75">
      <c r="A29" s="32" t="s">
        <v>31</v>
      </c>
      <c r="B29" s="33">
        <f>'[5]вспомогат'!B27</f>
        <v>17382250</v>
      </c>
      <c r="C29" s="33">
        <f>'[5]вспомогат'!C27</f>
        <v>1838198</v>
      </c>
      <c r="D29" s="38">
        <f>'[5]вспомогат'!D27</f>
        <v>977407</v>
      </c>
      <c r="E29" s="33">
        <f>'[5]вспомогат'!G27</f>
        <v>1724688.28</v>
      </c>
      <c r="F29" s="38">
        <f>'[5]вспомогат'!H27</f>
        <v>734944.3</v>
      </c>
      <c r="G29" s="39">
        <f>'[5]вспомогат'!I27</f>
        <v>75.19327158491805</v>
      </c>
      <c r="H29" s="35">
        <f>'[5]вспомогат'!J27</f>
        <v>-242462.69999999995</v>
      </c>
      <c r="I29" s="36">
        <f>'[5]вспомогат'!K27</f>
        <v>93.8249459525035</v>
      </c>
      <c r="J29" s="37">
        <f>'[5]вспомогат'!L27</f>
        <v>-113509.71999999997</v>
      </c>
    </row>
    <row r="30" spans="1:10" ht="12.75">
      <c r="A30" s="32" t="s">
        <v>32</v>
      </c>
      <c r="B30" s="33">
        <f>'[5]вспомогат'!B28</f>
        <v>30804620</v>
      </c>
      <c r="C30" s="33">
        <f>'[5]вспомогат'!C28</f>
        <v>3706300</v>
      </c>
      <c r="D30" s="38">
        <f>'[5]вспомогат'!D28</f>
        <v>1920391</v>
      </c>
      <c r="E30" s="33">
        <f>'[5]вспомогат'!G28</f>
        <v>3462557.96</v>
      </c>
      <c r="F30" s="38">
        <f>'[5]вспомогат'!H28</f>
        <v>1394655.17</v>
      </c>
      <c r="G30" s="39">
        <f>'[5]вспомогат'!I28</f>
        <v>72.6235006308611</v>
      </c>
      <c r="H30" s="35">
        <f>'[5]вспомогат'!J28</f>
        <v>-525735.8300000001</v>
      </c>
      <c r="I30" s="36">
        <f>'[5]вспомогат'!K28</f>
        <v>93.42357499392926</v>
      </c>
      <c r="J30" s="37">
        <f>'[5]вспомогат'!L28</f>
        <v>-243742.04000000004</v>
      </c>
    </row>
    <row r="31" spans="1:10" ht="12.75">
      <c r="A31" s="32" t="s">
        <v>33</v>
      </c>
      <c r="B31" s="33">
        <f>'[5]вспомогат'!B29</f>
        <v>63497860</v>
      </c>
      <c r="C31" s="33">
        <f>'[5]вспомогат'!C29</f>
        <v>10251017</v>
      </c>
      <c r="D31" s="38">
        <f>'[5]вспомогат'!D29</f>
        <v>4676384</v>
      </c>
      <c r="E31" s="33">
        <f>'[5]вспомогат'!G29</f>
        <v>6762380.84</v>
      </c>
      <c r="F31" s="38">
        <f>'[5]вспомогат'!H29</f>
        <v>2603049.84</v>
      </c>
      <c r="G31" s="39">
        <f>'[5]вспомогат'!I29</f>
        <v>55.66373163538323</v>
      </c>
      <c r="H31" s="35">
        <f>'[5]вспомогат'!J29</f>
        <v>-2073334.1600000001</v>
      </c>
      <c r="I31" s="36">
        <f>'[5]вспомогат'!K29</f>
        <v>65.96790191646352</v>
      </c>
      <c r="J31" s="37">
        <f>'[5]вспомогат'!L29</f>
        <v>-3488636.16</v>
      </c>
    </row>
    <row r="32" spans="1:10" ht="12.75">
      <c r="A32" s="32" t="s">
        <v>34</v>
      </c>
      <c r="B32" s="33">
        <f>'[5]вспомогат'!B30</f>
        <v>26496514</v>
      </c>
      <c r="C32" s="33">
        <f>'[5]вспомогат'!C30</f>
        <v>2729680</v>
      </c>
      <c r="D32" s="38">
        <f>'[5]вспомогат'!D30</f>
        <v>1501809</v>
      </c>
      <c r="E32" s="33">
        <f>'[5]вспомогат'!G30</f>
        <v>2614361.79</v>
      </c>
      <c r="F32" s="38">
        <f>'[5]вспомогат'!H30</f>
        <v>1151089.68</v>
      </c>
      <c r="G32" s="39">
        <f>'[5]вспомогат'!I30</f>
        <v>76.64687586770354</v>
      </c>
      <c r="H32" s="35">
        <f>'[5]вспомогат'!J30</f>
        <v>-350719.32000000007</v>
      </c>
      <c r="I32" s="36">
        <f>'[5]вспомогат'!K30</f>
        <v>95.77539455174234</v>
      </c>
      <c r="J32" s="37">
        <f>'[5]вспомогат'!L30</f>
        <v>-115318.20999999996</v>
      </c>
    </row>
    <row r="33" spans="1:10" ht="12.75">
      <c r="A33" s="32" t="s">
        <v>35</v>
      </c>
      <c r="B33" s="33">
        <f>'[5]вспомогат'!B31</f>
        <v>28476622</v>
      </c>
      <c r="C33" s="33">
        <f>'[5]вспомогат'!C31</f>
        <v>3157413</v>
      </c>
      <c r="D33" s="38">
        <f>'[5]вспомогат'!D31</f>
        <v>1587245</v>
      </c>
      <c r="E33" s="33">
        <f>'[5]вспомогат'!G31</f>
        <v>2729188.31</v>
      </c>
      <c r="F33" s="38">
        <f>'[5]вспомогат'!H31</f>
        <v>1057848.9200000002</v>
      </c>
      <c r="G33" s="39">
        <f>'[5]вспомогат'!I31</f>
        <v>66.64685792048488</v>
      </c>
      <c r="H33" s="35">
        <f>'[5]вспомогат'!J31</f>
        <v>-529396.0799999998</v>
      </c>
      <c r="I33" s="36">
        <f>'[5]вспомогат'!K31</f>
        <v>86.43748252129195</v>
      </c>
      <c r="J33" s="37">
        <f>'[5]вспомогат'!L31</f>
        <v>-428224.68999999994</v>
      </c>
    </row>
    <row r="34" spans="1:10" ht="12.75">
      <c r="A34" s="32" t="s">
        <v>36</v>
      </c>
      <c r="B34" s="33">
        <f>'[5]вспомогат'!B32</f>
        <v>9884788</v>
      </c>
      <c r="C34" s="33">
        <f>'[5]вспомогат'!C32</f>
        <v>1081967</v>
      </c>
      <c r="D34" s="38">
        <f>'[5]вспомогат'!D32</f>
        <v>578537</v>
      </c>
      <c r="E34" s="33">
        <f>'[5]вспомогат'!G32</f>
        <v>1001354.21</v>
      </c>
      <c r="F34" s="38">
        <f>'[5]вспомогат'!H32</f>
        <v>487044.63999999996</v>
      </c>
      <c r="G34" s="39">
        <f>'[5]вспомогат'!I32</f>
        <v>84.1855646224874</v>
      </c>
      <c r="H34" s="35">
        <f>'[5]вспомогат'!J32</f>
        <v>-91492.36000000004</v>
      </c>
      <c r="I34" s="36">
        <f>'[5]вспомогат'!K32</f>
        <v>92.54942248700746</v>
      </c>
      <c r="J34" s="37">
        <f>'[5]вспомогат'!L32</f>
        <v>-80612.79000000004</v>
      </c>
    </row>
    <row r="35" spans="1:10" ht="12.75">
      <c r="A35" s="32" t="s">
        <v>37</v>
      </c>
      <c r="B35" s="33">
        <f>'[5]вспомогат'!B33</f>
        <v>25060542</v>
      </c>
      <c r="C35" s="33">
        <f>'[5]вспомогат'!C33</f>
        <v>3541421</v>
      </c>
      <c r="D35" s="38">
        <f>'[5]вспомогат'!D33</f>
        <v>2293464</v>
      </c>
      <c r="E35" s="33">
        <f>'[5]вспомогат'!G33</f>
        <v>2753715.65</v>
      </c>
      <c r="F35" s="38">
        <f>'[5]вспомогат'!H33</f>
        <v>1487349.7999999998</v>
      </c>
      <c r="G35" s="39">
        <f>'[5]вспомогат'!I33</f>
        <v>64.8516741487985</v>
      </c>
      <c r="H35" s="35">
        <f>'[5]вспомогат'!J33</f>
        <v>-806114.2000000002</v>
      </c>
      <c r="I35" s="36">
        <f>'[5]вспомогат'!K33</f>
        <v>77.75736491086487</v>
      </c>
      <c r="J35" s="37">
        <f>'[5]вспомогат'!L33</f>
        <v>-787705.3500000001</v>
      </c>
    </row>
    <row r="36" spans="1:10" ht="12.75">
      <c r="A36" s="32" t="s">
        <v>38</v>
      </c>
      <c r="B36" s="33">
        <f>'[5]вспомогат'!B34</f>
        <v>19108400</v>
      </c>
      <c r="C36" s="33">
        <f>'[5]вспомогат'!C34</f>
        <v>2179710</v>
      </c>
      <c r="D36" s="38">
        <f>'[5]вспомогат'!D34</f>
        <v>1158245</v>
      </c>
      <c r="E36" s="33">
        <f>'[5]вспомогат'!G34</f>
        <v>1748884.87</v>
      </c>
      <c r="F36" s="38">
        <f>'[5]вспомогат'!H34</f>
        <v>684947.3200000001</v>
      </c>
      <c r="G36" s="39">
        <f>'[5]вспомогат'!I34</f>
        <v>59.136652435365576</v>
      </c>
      <c r="H36" s="35">
        <f>'[5]вспомогат'!J34</f>
        <v>-473297.67999999993</v>
      </c>
      <c r="I36" s="36">
        <f>'[5]вспомогат'!K34</f>
        <v>80.2347500355552</v>
      </c>
      <c r="J36" s="37">
        <f>'[5]вспомогат'!L34</f>
        <v>-430825.1299999999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5381087</v>
      </c>
      <c r="D37" s="38">
        <f>'[5]вспомогат'!D35</f>
        <v>2888523</v>
      </c>
      <c r="E37" s="33">
        <f>'[5]вспомогат'!G35</f>
        <v>4007232.34</v>
      </c>
      <c r="F37" s="38">
        <f>'[5]вспомогат'!H35</f>
        <v>1463564</v>
      </c>
      <c r="G37" s="39">
        <f>'[5]вспомогат'!I35</f>
        <v>50.66824809773023</v>
      </c>
      <c r="H37" s="35">
        <f>'[5]вспомогат'!J35</f>
        <v>-1424959</v>
      </c>
      <c r="I37" s="36">
        <f>'[5]вспомогат'!K35</f>
        <v>74.46882646573081</v>
      </c>
      <c r="J37" s="37">
        <f>'[5]вспомогат'!L35</f>
        <v>-1373854.6600000001</v>
      </c>
    </row>
    <row r="38" spans="1:10" ht="18.75" customHeight="1">
      <c r="A38" s="51" t="s">
        <v>40</v>
      </c>
      <c r="B38" s="42">
        <f>SUM(B18:B37)</f>
        <v>627653260</v>
      </c>
      <c r="C38" s="42">
        <f>SUM(C18:C37)</f>
        <v>79276674</v>
      </c>
      <c r="D38" s="42">
        <f>SUM(D18:D37)</f>
        <v>41978314</v>
      </c>
      <c r="E38" s="42">
        <f>SUM(E18:E37)</f>
        <v>67463367.28</v>
      </c>
      <c r="F38" s="42">
        <f>SUM(F18:F37)</f>
        <v>28688565.880000003</v>
      </c>
      <c r="G38" s="43">
        <f>F38/D38*100</f>
        <v>68.341396178989</v>
      </c>
      <c r="H38" s="42">
        <f>SUM(H18:H37)</f>
        <v>-13289748.120000001</v>
      </c>
      <c r="I38" s="44">
        <f>E38/C38*100</f>
        <v>85.09863478884093</v>
      </c>
      <c r="J38" s="42">
        <f>SUM(J18:J37)</f>
        <v>-11813306.720000003</v>
      </c>
    </row>
    <row r="39" spans="1:10" ht="20.25" customHeight="1">
      <c r="A39" s="52" t="s">
        <v>41</v>
      </c>
      <c r="B39" s="53">
        <f>'[5]вспомогат'!B36</f>
        <v>4036543380</v>
      </c>
      <c r="C39" s="53">
        <f>'[5]вспомогат'!C36</f>
        <v>569959412</v>
      </c>
      <c r="D39" s="53">
        <f>'[5]вспомогат'!D36</f>
        <v>305355961</v>
      </c>
      <c r="E39" s="53">
        <f>'[5]вспомогат'!G36</f>
        <v>479273362.6499999</v>
      </c>
      <c r="F39" s="53">
        <f>'[5]вспомогат'!H36</f>
        <v>211746245.48000002</v>
      </c>
      <c r="G39" s="54">
        <f>'[5]вспомогат'!I36</f>
        <v>69.34406807928666</v>
      </c>
      <c r="H39" s="53">
        <f>'[5]вспомогат'!J36</f>
        <v>-93609715.52</v>
      </c>
      <c r="I39" s="54">
        <f>'[5]вспомогат'!K36</f>
        <v>84.08903380825299</v>
      </c>
      <c r="J39" s="53">
        <f>'[5]вспомогат'!L36</f>
        <v>-90686049.34999998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21.02.2013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2013-02-22T05:34:22Z</dcterms:created>
  <dcterms:modified xsi:type="dcterms:W3CDTF">2013-02-22T05:34:40Z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