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<sst xmlns="http://schemas.openxmlformats.org/spreadsheetml/2006/main" count="47" uniqueCount="42">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</sst>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90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19.02.2013</v>
          </cell>
        </row>
        <row r="6">
          <cell r="G6" t="str">
            <v>Фактично надійшло на 19.02.2013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931893880</v>
          </cell>
          <cell r="C10">
            <v>141666736</v>
          </cell>
          <cell r="D10">
            <v>84981528</v>
          </cell>
          <cell r="G10">
            <v>116544945.01</v>
          </cell>
          <cell r="H10">
            <v>54459917.900000006</v>
          </cell>
          <cell r="I10">
            <v>64.08441832206171</v>
          </cell>
          <cell r="J10">
            <v>-30521610.099999994</v>
          </cell>
          <cell r="K10">
            <v>82.2669797446311</v>
          </cell>
          <cell r="L10">
            <v>-25121790.989999995</v>
          </cell>
        </row>
        <row r="11">
          <cell r="B11">
            <v>1874282300</v>
          </cell>
          <cell r="C11">
            <v>258045500</v>
          </cell>
          <cell r="D11">
            <v>132261700</v>
          </cell>
          <cell r="G11">
            <v>201338405.5</v>
          </cell>
          <cell r="H11">
            <v>75191770.88</v>
          </cell>
          <cell r="I11">
            <v>56.850751865430425</v>
          </cell>
          <cell r="J11">
            <v>-57069929.120000005</v>
          </cell>
          <cell r="K11">
            <v>78.02438155286568</v>
          </cell>
          <cell r="L11">
            <v>-56707094.5</v>
          </cell>
        </row>
        <row r="12">
          <cell r="B12">
            <v>145415530</v>
          </cell>
          <cell r="C12">
            <v>18656837</v>
          </cell>
          <cell r="D12">
            <v>9708054</v>
          </cell>
          <cell r="G12">
            <v>14737484.43</v>
          </cell>
          <cell r="H12">
            <v>5220952.459999999</v>
          </cell>
          <cell r="I12">
            <v>53.77959846535669</v>
          </cell>
          <cell r="J12">
            <v>-4487101.540000001</v>
          </cell>
          <cell r="K12">
            <v>78.99240600108153</v>
          </cell>
          <cell r="L12">
            <v>-3919352.5700000003</v>
          </cell>
        </row>
        <row r="13">
          <cell r="B13">
            <v>267787710</v>
          </cell>
          <cell r="C13">
            <v>42683020</v>
          </cell>
          <cell r="D13">
            <v>21192185</v>
          </cell>
          <cell r="G13">
            <v>29057146.35</v>
          </cell>
          <cell r="H13">
            <v>10160286.05</v>
          </cell>
          <cell r="I13">
            <v>47.943551125096356</v>
          </cell>
          <cell r="J13">
            <v>-11031898.95</v>
          </cell>
          <cell r="K13">
            <v>68.07659427566279</v>
          </cell>
          <cell r="L13">
            <v>-13625873.649999999</v>
          </cell>
        </row>
        <row r="14">
          <cell r="B14">
            <v>162592400</v>
          </cell>
          <cell r="C14">
            <v>25949300</v>
          </cell>
          <cell r="D14">
            <v>13372550</v>
          </cell>
          <cell r="G14">
            <v>16692309.55</v>
          </cell>
          <cell r="H14">
            <v>6404843.690000001</v>
          </cell>
          <cell r="I14">
            <v>47.895455167488635</v>
          </cell>
          <cell r="J14">
            <v>-6967706.309999999</v>
          </cell>
          <cell r="K14">
            <v>64.32662750054915</v>
          </cell>
          <cell r="L14">
            <v>-9256990.45</v>
          </cell>
        </row>
        <row r="15">
          <cell r="B15">
            <v>26918300</v>
          </cell>
          <cell r="C15">
            <v>3681345</v>
          </cell>
          <cell r="D15">
            <v>1861630</v>
          </cell>
          <cell r="G15">
            <v>2808977.99</v>
          </cell>
          <cell r="H15">
            <v>989182.0800000003</v>
          </cell>
          <cell r="I15">
            <v>53.13526748064869</v>
          </cell>
          <cell r="J15">
            <v>-872447.9199999997</v>
          </cell>
          <cell r="K15">
            <v>76.30303571113276</v>
          </cell>
          <cell r="L15">
            <v>-872367.0099999998</v>
          </cell>
        </row>
        <row r="16">
          <cell r="B16">
            <v>26323404</v>
          </cell>
          <cell r="C16">
            <v>2865245</v>
          </cell>
          <cell r="D16">
            <v>1572359</v>
          </cell>
          <cell r="G16">
            <v>2675519.08</v>
          </cell>
          <cell r="H16">
            <v>802507.79</v>
          </cell>
          <cell r="I16">
            <v>51.0384581383768</v>
          </cell>
          <cell r="J16">
            <v>-769851.21</v>
          </cell>
          <cell r="K16">
            <v>93.37837008702571</v>
          </cell>
          <cell r="L16">
            <v>-189725.91999999993</v>
          </cell>
        </row>
        <row r="17">
          <cell r="B17">
            <v>94207870</v>
          </cell>
          <cell r="C17">
            <v>11934479</v>
          </cell>
          <cell r="D17">
            <v>6016280</v>
          </cell>
          <cell r="G17">
            <v>10398254.72</v>
          </cell>
          <cell r="H17">
            <v>3900411.0700000003</v>
          </cell>
          <cell r="I17">
            <v>64.83094320743051</v>
          </cell>
          <cell r="J17">
            <v>-2115868.9299999997</v>
          </cell>
          <cell r="K17">
            <v>87.1278479772766</v>
          </cell>
          <cell r="L17">
            <v>-1536224.2799999993</v>
          </cell>
        </row>
        <row r="18">
          <cell r="B18">
            <v>9123975</v>
          </cell>
          <cell r="C18">
            <v>1188996</v>
          </cell>
          <cell r="D18">
            <v>567993</v>
          </cell>
          <cell r="G18">
            <v>811257.27</v>
          </cell>
          <cell r="H18">
            <v>178157.78000000003</v>
          </cell>
          <cell r="I18">
            <v>31.366192893222276</v>
          </cell>
          <cell r="J18">
            <v>-389835.22</v>
          </cell>
          <cell r="K18">
            <v>68.23044568694932</v>
          </cell>
          <cell r="L18">
            <v>-377738.73</v>
          </cell>
        </row>
        <row r="19">
          <cell r="B19">
            <v>20633455</v>
          </cell>
          <cell r="C19">
            <v>2372770</v>
          </cell>
          <cell r="D19">
            <v>1294097</v>
          </cell>
          <cell r="G19">
            <v>1774231.94</v>
          </cell>
          <cell r="H19">
            <v>684977.6299999999</v>
          </cell>
          <cell r="I19">
            <v>52.93093407990281</v>
          </cell>
          <cell r="J19">
            <v>-609119.3700000001</v>
          </cell>
          <cell r="K19">
            <v>74.77471225613944</v>
          </cell>
          <cell r="L19">
            <v>-598538.06</v>
          </cell>
        </row>
        <row r="20">
          <cell r="B20">
            <v>44694335</v>
          </cell>
          <cell r="C20">
            <v>4894749</v>
          </cell>
          <cell r="D20">
            <v>2440906</v>
          </cell>
          <cell r="G20">
            <v>4080545.77</v>
          </cell>
          <cell r="H20">
            <v>1373436.1800000002</v>
          </cell>
          <cell r="I20">
            <v>56.26747527352549</v>
          </cell>
          <cell r="J20">
            <v>-1067469.8199999998</v>
          </cell>
          <cell r="K20">
            <v>83.3657817796173</v>
          </cell>
          <cell r="L20">
            <v>-814203.23</v>
          </cell>
        </row>
        <row r="21">
          <cell r="B21">
            <v>29964900</v>
          </cell>
          <cell r="C21">
            <v>3405007</v>
          </cell>
          <cell r="D21">
            <v>1827877</v>
          </cell>
          <cell r="G21">
            <v>2701002.06</v>
          </cell>
          <cell r="H21">
            <v>1071879.52</v>
          </cell>
          <cell r="I21">
            <v>58.64068096485705</v>
          </cell>
          <cell r="J21">
            <v>-755997.48</v>
          </cell>
          <cell r="K21">
            <v>79.32442018474558</v>
          </cell>
          <cell r="L21">
            <v>-704004.94</v>
          </cell>
        </row>
        <row r="22">
          <cell r="B22">
            <v>43454544</v>
          </cell>
          <cell r="C22">
            <v>6747397</v>
          </cell>
          <cell r="D22">
            <v>4127423</v>
          </cell>
          <cell r="G22">
            <v>4931434.37</v>
          </cell>
          <cell r="H22">
            <v>2212287.89</v>
          </cell>
          <cell r="I22">
            <v>53.59973741484699</v>
          </cell>
          <cell r="J22">
            <v>-1915135.1099999999</v>
          </cell>
          <cell r="K22">
            <v>73.08647127181045</v>
          </cell>
          <cell r="L22">
            <v>-1815962.63</v>
          </cell>
        </row>
        <row r="23">
          <cell r="B23">
            <v>22406900</v>
          </cell>
          <cell r="C23">
            <v>3097029</v>
          </cell>
          <cell r="D23">
            <v>1553265</v>
          </cell>
          <cell r="G23">
            <v>2346809.4</v>
          </cell>
          <cell r="H23">
            <v>821967.3499999999</v>
          </cell>
          <cell r="I23">
            <v>52.91868097201699</v>
          </cell>
          <cell r="J23">
            <v>-731297.6500000001</v>
          </cell>
          <cell r="K23">
            <v>75.77615191849996</v>
          </cell>
          <cell r="L23">
            <v>-750219.6000000001</v>
          </cell>
        </row>
        <row r="24">
          <cell r="B24">
            <v>23255939</v>
          </cell>
          <cell r="C24">
            <v>2854241</v>
          </cell>
          <cell r="D24">
            <v>1695310</v>
          </cell>
          <cell r="G24">
            <v>2592284.74</v>
          </cell>
          <cell r="H24">
            <v>1442058.5700000003</v>
          </cell>
          <cell r="I24">
            <v>85.0616447729324</v>
          </cell>
          <cell r="J24">
            <v>-253251.4299999997</v>
          </cell>
          <cell r="K24">
            <v>90.82220947705538</v>
          </cell>
          <cell r="L24">
            <v>-261956.25999999978</v>
          </cell>
        </row>
        <row r="25">
          <cell r="B25">
            <v>32786400</v>
          </cell>
          <cell r="C25">
            <v>3561119</v>
          </cell>
          <cell r="D25">
            <v>1978545</v>
          </cell>
          <cell r="G25">
            <v>2969334.32</v>
          </cell>
          <cell r="H25">
            <v>1112875.7499999998</v>
          </cell>
          <cell r="I25">
            <v>56.24717911394483</v>
          </cell>
          <cell r="J25">
            <v>-865669.2500000002</v>
          </cell>
          <cell r="K25">
            <v>83.3820582799957</v>
          </cell>
          <cell r="L25">
            <v>-591784.6800000002</v>
          </cell>
        </row>
        <row r="26">
          <cell r="B26">
            <v>21371079</v>
          </cell>
          <cell r="C26">
            <v>2488849</v>
          </cell>
          <cell r="D26">
            <v>1322254</v>
          </cell>
          <cell r="G26">
            <v>1977322.61</v>
          </cell>
          <cell r="H26">
            <v>622505.9300000002</v>
          </cell>
          <cell r="I26">
            <v>47.07914893810116</v>
          </cell>
          <cell r="J26">
            <v>-699748.0699999998</v>
          </cell>
          <cell r="K26">
            <v>79.44727100760231</v>
          </cell>
          <cell r="L26">
            <v>-511526.3899999999</v>
          </cell>
        </row>
        <row r="27">
          <cell r="B27">
            <v>17382250</v>
          </cell>
          <cell r="C27">
            <v>1838198</v>
          </cell>
          <cell r="D27">
            <v>977407</v>
          </cell>
          <cell r="G27">
            <v>1596440.37</v>
          </cell>
          <cell r="H27">
            <v>606696.3900000001</v>
          </cell>
          <cell r="I27">
            <v>62.07203242866075</v>
          </cell>
          <cell r="J27">
            <v>-370710.60999999987</v>
          </cell>
          <cell r="K27">
            <v>86.84811810262008</v>
          </cell>
          <cell r="L27">
            <v>-241757.6299999999</v>
          </cell>
        </row>
        <row r="28">
          <cell r="B28">
            <v>30804620</v>
          </cell>
          <cell r="C28">
            <v>3706300</v>
          </cell>
          <cell r="D28">
            <v>1920391</v>
          </cell>
          <cell r="G28">
            <v>3270008.87</v>
          </cell>
          <cell r="H28">
            <v>1202106.08</v>
          </cell>
          <cell r="I28">
            <v>62.59694405982948</v>
          </cell>
          <cell r="J28">
            <v>-718284.9199999999</v>
          </cell>
          <cell r="K28">
            <v>88.22839138763727</v>
          </cell>
          <cell r="L28">
            <v>-436291.1299999999</v>
          </cell>
        </row>
        <row r="29">
          <cell r="B29">
            <v>63497860</v>
          </cell>
          <cell r="C29">
            <v>10251017</v>
          </cell>
          <cell r="D29">
            <v>4676384</v>
          </cell>
          <cell r="G29">
            <v>6217947.82</v>
          </cell>
          <cell r="H29">
            <v>2058616.8200000003</v>
          </cell>
          <cell r="I29">
            <v>44.021552122323584</v>
          </cell>
          <cell r="J29">
            <v>-2617767.1799999997</v>
          </cell>
          <cell r="K29">
            <v>60.65688721421494</v>
          </cell>
          <cell r="L29">
            <v>-4033069.1799999997</v>
          </cell>
        </row>
        <row r="30">
          <cell r="B30">
            <v>26496514</v>
          </cell>
          <cell r="C30">
            <v>2729680</v>
          </cell>
          <cell r="D30">
            <v>1501809</v>
          </cell>
          <cell r="G30">
            <v>2411329.63</v>
          </cell>
          <cell r="H30">
            <v>948057.5199999998</v>
          </cell>
          <cell r="I30">
            <v>63.127702657262</v>
          </cell>
          <cell r="J30">
            <v>-553751.4800000002</v>
          </cell>
          <cell r="K30">
            <v>88.3374472465637</v>
          </cell>
          <cell r="L30">
            <v>-318350.3700000001</v>
          </cell>
        </row>
        <row r="31">
          <cell r="B31">
            <v>28476622</v>
          </cell>
          <cell r="C31">
            <v>3157413</v>
          </cell>
          <cell r="D31">
            <v>1587245</v>
          </cell>
          <cell r="G31">
            <v>2564070.07</v>
          </cell>
          <cell r="H31">
            <v>892730.6799999999</v>
          </cell>
          <cell r="I31">
            <v>56.24403793995255</v>
          </cell>
          <cell r="J31">
            <v>-694514.3200000001</v>
          </cell>
          <cell r="K31">
            <v>81.20794048798811</v>
          </cell>
          <cell r="L31">
            <v>-593342.9300000002</v>
          </cell>
        </row>
        <row r="32">
          <cell r="B32">
            <v>9884788</v>
          </cell>
          <cell r="C32">
            <v>1081967</v>
          </cell>
          <cell r="D32">
            <v>578537</v>
          </cell>
          <cell r="G32">
            <v>876917.17</v>
          </cell>
          <cell r="H32">
            <v>362607.60000000003</v>
          </cell>
          <cell r="I32">
            <v>62.67664816597729</v>
          </cell>
          <cell r="J32">
            <v>-215929.39999999997</v>
          </cell>
          <cell r="K32">
            <v>81.04842107014355</v>
          </cell>
          <cell r="L32">
            <v>-205049.82999999996</v>
          </cell>
        </row>
        <row r="33">
          <cell r="B33">
            <v>25060542</v>
          </cell>
          <cell r="C33">
            <v>3541421</v>
          </cell>
          <cell r="D33">
            <v>2293464</v>
          </cell>
          <cell r="G33">
            <v>2613258.39</v>
          </cell>
          <cell r="H33">
            <v>1346892.54</v>
          </cell>
          <cell r="I33">
            <v>58.72743326252342</v>
          </cell>
          <cell r="J33">
            <v>-946571.46</v>
          </cell>
          <cell r="K33">
            <v>73.79123775456236</v>
          </cell>
          <cell r="L33">
            <v>-928162.6099999999</v>
          </cell>
        </row>
        <row r="34">
          <cell r="B34">
            <v>19108400</v>
          </cell>
          <cell r="C34">
            <v>2179710</v>
          </cell>
          <cell r="D34">
            <v>1158245</v>
          </cell>
          <cell r="G34">
            <v>1627111.09</v>
          </cell>
          <cell r="H34">
            <v>563173.54</v>
          </cell>
          <cell r="I34">
            <v>48.623006358758296</v>
          </cell>
          <cell r="J34">
            <v>-595071.46</v>
          </cell>
          <cell r="K34">
            <v>74.64805364016314</v>
          </cell>
          <cell r="L34">
            <v>-552598.9099999999</v>
          </cell>
        </row>
        <row r="35">
          <cell r="B35">
            <v>38718863</v>
          </cell>
          <cell r="C35">
            <v>5381087</v>
          </cell>
          <cell r="D35">
            <v>2888523</v>
          </cell>
          <cell r="G35">
            <v>3729018.64</v>
          </cell>
          <cell r="H35">
            <v>1185350.3000000003</v>
          </cell>
          <cell r="I35">
            <v>41.03655397585549</v>
          </cell>
          <cell r="J35">
            <v>-1703172.6999999997</v>
          </cell>
          <cell r="K35">
            <v>69.29861271523765</v>
          </cell>
          <cell r="L35">
            <v>-1652068.3599999999</v>
          </cell>
        </row>
        <row r="36">
          <cell r="B36">
            <v>4036543380</v>
          </cell>
          <cell r="C36">
            <v>569959412</v>
          </cell>
          <cell r="D36">
            <v>305355961</v>
          </cell>
          <cell r="G36">
            <v>443343367.15999997</v>
          </cell>
          <cell r="H36">
            <v>175816249.99</v>
          </cell>
          <cell r="I36">
            <v>57.577474307108744</v>
          </cell>
          <cell r="J36">
            <v>-129539711.01000002</v>
          </cell>
          <cell r="K36">
            <v>77.78507694158404</v>
          </cell>
          <cell r="L36">
            <v>-126616044.84000002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9" sqref="C29:C3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19.02.2013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19.02.2013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лютий</v>
      </c>
      <c r="E8" s="20" t="s">
        <v>10</v>
      </c>
      <c r="F8" s="21" t="str">
        <f>'[5]вспомогат'!H8</f>
        <v>за лютий</v>
      </c>
      <c r="G8" s="22" t="str">
        <f>'[5]вспомогат'!I8</f>
        <v>за лютий</v>
      </c>
      <c r="H8" s="23"/>
      <c r="I8" s="22" t="str">
        <f>'[5]вспомогат'!K8</f>
        <v>за 2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141666736</v>
      </c>
      <c r="D10" s="33">
        <f>'[5]вспомогат'!D10</f>
        <v>84981528</v>
      </c>
      <c r="E10" s="33">
        <f>'[5]вспомогат'!G10</f>
        <v>116544945.01</v>
      </c>
      <c r="F10" s="33">
        <f>'[5]вспомогат'!H10</f>
        <v>54459917.900000006</v>
      </c>
      <c r="G10" s="34">
        <f>'[5]вспомогат'!I10</f>
        <v>64.08441832206171</v>
      </c>
      <c r="H10" s="35">
        <f>'[5]вспомогат'!J10</f>
        <v>-30521610.099999994</v>
      </c>
      <c r="I10" s="36">
        <f>'[5]вспомогат'!K10</f>
        <v>82.2669797446311</v>
      </c>
      <c r="J10" s="37">
        <f>'[5]вспомогат'!L10</f>
        <v>-25121790.989999995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258045500</v>
      </c>
      <c r="D12" s="38">
        <f>'[5]вспомогат'!D11</f>
        <v>132261700</v>
      </c>
      <c r="E12" s="33">
        <f>'[5]вспомогат'!G11</f>
        <v>201338405.5</v>
      </c>
      <c r="F12" s="38">
        <f>'[5]вспомогат'!H11</f>
        <v>75191770.88</v>
      </c>
      <c r="G12" s="39">
        <f>'[5]вспомогат'!I11</f>
        <v>56.850751865430425</v>
      </c>
      <c r="H12" s="35">
        <f>'[5]вспомогат'!J11</f>
        <v>-57069929.120000005</v>
      </c>
      <c r="I12" s="36">
        <f>'[5]вспомогат'!K11</f>
        <v>78.02438155286568</v>
      </c>
      <c r="J12" s="37">
        <f>'[5]вспомогат'!L11</f>
        <v>-56707094.5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18656837</v>
      </c>
      <c r="D13" s="38">
        <f>'[5]вспомогат'!D12</f>
        <v>9708054</v>
      </c>
      <c r="E13" s="33">
        <f>'[5]вспомогат'!G12</f>
        <v>14737484.43</v>
      </c>
      <c r="F13" s="38">
        <f>'[5]вспомогат'!H12</f>
        <v>5220952.459999999</v>
      </c>
      <c r="G13" s="39">
        <f>'[5]вспомогат'!I12</f>
        <v>53.77959846535669</v>
      </c>
      <c r="H13" s="35">
        <f>'[5]вспомогат'!J12</f>
        <v>-4487101.540000001</v>
      </c>
      <c r="I13" s="36">
        <f>'[5]вспомогат'!K12</f>
        <v>78.99240600108153</v>
      </c>
      <c r="J13" s="37">
        <f>'[5]вспомогат'!L12</f>
        <v>-3919352.5700000003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42683020</v>
      </c>
      <c r="D14" s="38">
        <f>'[5]вспомогат'!D13</f>
        <v>21192185</v>
      </c>
      <c r="E14" s="33">
        <f>'[5]вспомогат'!G13</f>
        <v>29057146.35</v>
      </c>
      <c r="F14" s="38">
        <f>'[5]вспомогат'!H13</f>
        <v>10160286.05</v>
      </c>
      <c r="G14" s="39">
        <f>'[5]вспомогат'!I13</f>
        <v>47.943551125096356</v>
      </c>
      <c r="H14" s="35">
        <f>'[5]вспомогат'!J13</f>
        <v>-11031898.95</v>
      </c>
      <c r="I14" s="36">
        <f>'[5]вспомогат'!K13</f>
        <v>68.07659427566279</v>
      </c>
      <c r="J14" s="37">
        <f>'[5]вспомогат'!L13</f>
        <v>-13625873.649999999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25949300</v>
      </c>
      <c r="D15" s="38">
        <f>'[5]вспомогат'!D14</f>
        <v>13372550</v>
      </c>
      <c r="E15" s="33">
        <f>'[5]вспомогат'!G14</f>
        <v>16692309.55</v>
      </c>
      <c r="F15" s="38">
        <f>'[5]вспомогат'!H14</f>
        <v>6404843.690000001</v>
      </c>
      <c r="G15" s="39">
        <f>'[5]вспомогат'!I14</f>
        <v>47.895455167488635</v>
      </c>
      <c r="H15" s="35">
        <f>'[5]вспомогат'!J14</f>
        <v>-6967706.309999999</v>
      </c>
      <c r="I15" s="36">
        <f>'[5]вспомогат'!K14</f>
        <v>64.32662750054915</v>
      </c>
      <c r="J15" s="37">
        <f>'[5]вспомогат'!L14</f>
        <v>-9256990.45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3681345</v>
      </c>
      <c r="D16" s="38">
        <f>'[5]вспомогат'!D15</f>
        <v>1861630</v>
      </c>
      <c r="E16" s="33">
        <f>'[5]вспомогат'!G15</f>
        <v>2808977.99</v>
      </c>
      <c r="F16" s="38">
        <f>'[5]вспомогат'!H15</f>
        <v>989182.0800000003</v>
      </c>
      <c r="G16" s="39">
        <f>'[5]вспомогат'!I15</f>
        <v>53.13526748064869</v>
      </c>
      <c r="H16" s="35">
        <f>'[5]вспомогат'!J15</f>
        <v>-872447.9199999997</v>
      </c>
      <c r="I16" s="36">
        <f>'[5]вспомогат'!K15</f>
        <v>76.30303571113276</v>
      </c>
      <c r="J16" s="37">
        <f>'[5]вспомогат'!L15</f>
        <v>-872367.0099999998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349016002</v>
      </c>
      <c r="D17" s="42">
        <f>SUM(D12:D16)</f>
        <v>178396119</v>
      </c>
      <c r="E17" s="42">
        <f>SUM(E12:E16)</f>
        <v>264634323.82000002</v>
      </c>
      <c r="F17" s="42">
        <f>SUM(F12:F16)</f>
        <v>97967035.15999998</v>
      </c>
      <c r="G17" s="43">
        <f>F17/D17*100</f>
        <v>54.91545203402097</v>
      </c>
      <c r="H17" s="42">
        <f>SUM(H12:H16)</f>
        <v>-80429083.84</v>
      </c>
      <c r="I17" s="44">
        <f>E17/C17*100</f>
        <v>75.82297725707144</v>
      </c>
      <c r="J17" s="42">
        <f>SUM(J12:J16)</f>
        <v>-84381678.18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2865245</v>
      </c>
      <c r="D18" s="46">
        <f>'[5]вспомогат'!D16</f>
        <v>1572359</v>
      </c>
      <c r="E18" s="45">
        <f>'[5]вспомогат'!G16</f>
        <v>2675519.08</v>
      </c>
      <c r="F18" s="46">
        <f>'[5]вспомогат'!H16</f>
        <v>802507.79</v>
      </c>
      <c r="G18" s="47">
        <f>'[5]вспомогат'!I16</f>
        <v>51.0384581383768</v>
      </c>
      <c r="H18" s="48">
        <f>'[5]вспомогат'!J16</f>
        <v>-769851.21</v>
      </c>
      <c r="I18" s="49">
        <f>'[5]вспомогат'!K16</f>
        <v>93.37837008702571</v>
      </c>
      <c r="J18" s="50">
        <f>'[5]вспомогат'!L16</f>
        <v>-189725.91999999993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11934479</v>
      </c>
      <c r="D19" s="38">
        <f>'[5]вспомогат'!D17</f>
        <v>6016280</v>
      </c>
      <c r="E19" s="33">
        <f>'[5]вспомогат'!G17</f>
        <v>10398254.72</v>
      </c>
      <c r="F19" s="38">
        <f>'[5]вспомогат'!H17</f>
        <v>3900411.0700000003</v>
      </c>
      <c r="G19" s="39">
        <f>'[5]вспомогат'!I17</f>
        <v>64.83094320743051</v>
      </c>
      <c r="H19" s="35">
        <f>'[5]вспомогат'!J17</f>
        <v>-2115868.9299999997</v>
      </c>
      <c r="I19" s="36">
        <f>'[5]вспомогат'!K17</f>
        <v>87.1278479772766</v>
      </c>
      <c r="J19" s="37">
        <f>'[5]вспомогат'!L17</f>
        <v>-1536224.2799999993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1188996</v>
      </c>
      <c r="D20" s="38">
        <f>'[5]вспомогат'!D18</f>
        <v>567993</v>
      </c>
      <c r="E20" s="33">
        <f>'[5]вспомогат'!G18</f>
        <v>811257.27</v>
      </c>
      <c r="F20" s="38">
        <f>'[5]вспомогат'!H18</f>
        <v>178157.78000000003</v>
      </c>
      <c r="G20" s="39">
        <f>'[5]вспомогат'!I18</f>
        <v>31.366192893222276</v>
      </c>
      <c r="H20" s="35">
        <f>'[5]вспомогат'!J18</f>
        <v>-389835.22</v>
      </c>
      <c r="I20" s="36">
        <f>'[5]вспомогат'!K18</f>
        <v>68.23044568694932</v>
      </c>
      <c r="J20" s="37">
        <f>'[5]вспомогат'!L18</f>
        <v>-377738.73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2372770</v>
      </c>
      <c r="D21" s="38">
        <f>'[5]вспомогат'!D19</f>
        <v>1294097</v>
      </c>
      <c r="E21" s="33">
        <f>'[5]вспомогат'!G19</f>
        <v>1774231.94</v>
      </c>
      <c r="F21" s="38">
        <f>'[5]вспомогат'!H19</f>
        <v>684977.6299999999</v>
      </c>
      <c r="G21" s="39">
        <f>'[5]вспомогат'!I19</f>
        <v>52.93093407990281</v>
      </c>
      <c r="H21" s="35">
        <f>'[5]вспомогат'!J19</f>
        <v>-609119.3700000001</v>
      </c>
      <c r="I21" s="36">
        <f>'[5]вспомогат'!K19</f>
        <v>74.77471225613944</v>
      </c>
      <c r="J21" s="37">
        <f>'[5]вспомогат'!L19</f>
        <v>-598538.06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4894749</v>
      </c>
      <c r="D22" s="38">
        <f>'[5]вспомогат'!D20</f>
        <v>2440906</v>
      </c>
      <c r="E22" s="33">
        <f>'[5]вспомогат'!G20</f>
        <v>4080545.77</v>
      </c>
      <c r="F22" s="38">
        <f>'[5]вспомогат'!H20</f>
        <v>1373436.1800000002</v>
      </c>
      <c r="G22" s="39">
        <f>'[5]вспомогат'!I20</f>
        <v>56.26747527352549</v>
      </c>
      <c r="H22" s="35">
        <f>'[5]вспомогат'!J20</f>
        <v>-1067469.8199999998</v>
      </c>
      <c r="I22" s="36">
        <f>'[5]вспомогат'!K20</f>
        <v>83.3657817796173</v>
      </c>
      <c r="J22" s="37">
        <f>'[5]вспомогат'!L20</f>
        <v>-814203.23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3405007</v>
      </c>
      <c r="D23" s="38">
        <f>'[5]вспомогат'!D21</f>
        <v>1827877</v>
      </c>
      <c r="E23" s="33">
        <f>'[5]вспомогат'!G21</f>
        <v>2701002.06</v>
      </c>
      <c r="F23" s="38">
        <f>'[5]вспомогат'!H21</f>
        <v>1071879.52</v>
      </c>
      <c r="G23" s="39">
        <f>'[5]вспомогат'!I21</f>
        <v>58.64068096485705</v>
      </c>
      <c r="H23" s="35">
        <f>'[5]вспомогат'!J21</f>
        <v>-755997.48</v>
      </c>
      <c r="I23" s="36">
        <f>'[5]вспомогат'!K21</f>
        <v>79.32442018474558</v>
      </c>
      <c r="J23" s="37">
        <f>'[5]вспомогат'!L21</f>
        <v>-704004.94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6747397</v>
      </c>
      <c r="D24" s="38">
        <f>'[5]вспомогат'!D22</f>
        <v>4127423</v>
      </c>
      <c r="E24" s="33">
        <f>'[5]вспомогат'!G22</f>
        <v>4931434.37</v>
      </c>
      <c r="F24" s="38">
        <f>'[5]вспомогат'!H22</f>
        <v>2212287.89</v>
      </c>
      <c r="G24" s="39">
        <f>'[5]вспомогат'!I22</f>
        <v>53.59973741484699</v>
      </c>
      <c r="H24" s="35">
        <f>'[5]вспомогат'!J22</f>
        <v>-1915135.1099999999</v>
      </c>
      <c r="I24" s="36">
        <f>'[5]вспомогат'!K22</f>
        <v>73.08647127181045</v>
      </c>
      <c r="J24" s="37">
        <f>'[5]вспомогат'!L22</f>
        <v>-1815962.63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3097029</v>
      </c>
      <c r="D25" s="38">
        <f>'[5]вспомогат'!D23</f>
        <v>1553265</v>
      </c>
      <c r="E25" s="33">
        <f>'[5]вспомогат'!G23</f>
        <v>2346809.4</v>
      </c>
      <c r="F25" s="38">
        <f>'[5]вспомогат'!H23</f>
        <v>821967.3499999999</v>
      </c>
      <c r="G25" s="39">
        <f>'[5]вспомогат'!I23</f>
        <v>52.91868097201699</v>
      </c>
      <c r="H25" s="35">
        <f>'[5]вспомогат'!J23</f>
        <v>-731297.6500000001</v>
      </c>
      <c r="I25" s="36">
        <f>'[5]вспомогат'!K23</f>
        <v>75.77615191849996</v>
      </c>
      <c r="J25" s="37">
        <f>'[5]вспомогат'!L23</f>
        <v>-750219.6000000001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2854241</v>
      </c>
      <c r="D26" s="38">
        <f>'[5]вспомогат'!D24</f>
        <v>1695310</v>
      </c>
      <c r="E26" s="33">
        <f>'[5]вспомогат'!G24</f>
        <v>2592284.74</v>
      </c>
      <c r="F26" s="38">
        <f>'[5]вспомогат'!H24</f>
        <v>1442058.5700000003</v>
      </c>
      <c r="G26" s="39">
        <f>'[5]вспомогат'!I24</f>
        <v>85.0616447729324</v>
      </c>
      <c r="H26" s="35">
        <f>'[5]вспомогат'!J24</f>
        <v>-253251.4299999997</v>
      </c>
      <c r="I26" s="36">
        <f>'[5]вспомогат'!K24</f>
        <v>90.82220947705538</v>
      </c>
      <c r="J26" s="37">
        <f>'[5]вспомогат'!L24</f>
        <v>-261956.25999999978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3561119</v>
      </c>
      <c r="D27" s="38">
        <f>'[5]вспомогат'!D25</f>
        <v>1978545</v>
      </c>
      <c r="E27" s="33">
        <f>'[5]вспомогат'!G25</f>
        <v>2969334.32</v>
      </c>
      <c r="F27" s="38">
        <f>'[5]вспомогат'!H25</f>
        <v>1112875.7499999998</v>
      </c>
      <c r="G27" s="39">
        <f>'[5]вспомогат'!I25</f>
        <v>56.24717911394483</v>
      </c>
      <c r="H27" s="35">
        <f>'[5]вспомогат'!J25</f>
        <v>-865669.2500000002</v>
      </c>
      <c r="I27" s="36">
        <f>'[5]вспомогат'!K25</f>
        <v>83.3820582799957</v>
      </c>
      <c r="J27" s="37">
        <f>'[5]вспомогат'!L25</f>
        <v>-591784.6800000002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2488849</v>
      </c>
      <c r="D28" s="38">
        <f>'[5]вспомогат'!D26</f>
        <v>1322254</v>
      </c>
      <c r="E28" s="33">
        <f>'[5]вспомогат'!G26</f>
        <v>1977322.61</v>
      </c>
      <c r="F28" s="38">
        <f>'[5]вспомогат'!H26</f>
        <v>622505.9300000002</v>
      </c>
      <c r="G28" s="39">
        <f>'[5]вспомогат'!I26</f>
        <v>47.07914893810116</v>
      </c>
      <c r="H28" s="35">
        <f>'[5]вспомогат'!J26</f>
        <v>-699748.0699999998</v>
      </c>
      <c r="I28" s="36">
        <f>'[5]вспомогат'!K26</f>
        <v>79.44727100760231</v>
      </c>
      <c r="J28" s="37">
        <f>'[5]вспомогат'!L26</f>
        <v>-511526.3899999999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1838198</v>
      </c>
      <c r="D29" s="38">
        <f>'[5]вспомогат'!D27</f>
        <v>977407</v>
      </c>
      <c r="E29" s="33">
        <f>'[5]вспомогат'!G27</f>
        <v>1596440.37</v>
      </c>
      <c r="F29" s="38">
        <f>'[5]вспомогат'!H27</f>
        <v>606696.3900000001</v>
      </c>
      <c r="G29" s="39">
        <f>'[5]вспомогат'!I27</f>
        <v>62.07203242866075</v>
      </c>
      <c r="H29" s="35">
        <f>'[5]вспомогат'!J27</f>
        <v>-370710.60999999987</v>
      </c>
      <c r="I29" s="36">
        <f>'[5]вспомогат'!K27</f>
        <v>86.84811810262008</v>
      </c>
      <c r="J29" s="37">
        <f>'[5]вспомогат'!L27</f>
        <v>-241757.6299999999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3706300</v>
      </c>
      <c r="D30" s="38">
        <f>'[5]вспомогат'!D28</f>
        <v>1920391</v>
      </c>
      <c r="E30" s="33">
        <f>'[5]вспомогат'!G28</f>
        <v>3270008.87</v>
      </c>
      <c r="F30" s="38">
        <f>'[5]вспомогат'!H28</f>
        <v>1202106.08</v>
      </c>
      <c r="G30" s="39">
        <f>'[5]вспомогат'!I28</f>
        <v>62.59694405982948</v>
      </c>
      <c r="H30" s="35">
        <f>'[5]вспомогат'!J28</f>
        <v>-718284.9199999999</v>
      </c>
      <c r="I30" s="36">
        <f>'[5]вспомогат'!K28</f>
        <v>88.22839138763727</v>
      </c>
      <c r="J30" s="37">
        <f>'[5]вспомогат'!L28</f>
        <v>-436291.1299999999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10251017</v>
      </c>
      <c r="D31" s="38">
        <f>'[5]вспомогат'!D29</f>
        <v>4676384</v>
      </c>
      <c r="E31" s="33">
        <f>'[5]вспомогат'!G29</f>
        <v>6217947.82</v>
      </c>
      <c r="F31" s="38">
        <f>'[5]вспомогат'!H29</f>
        <v>2058616.8200000003</v>
      </c>
      <c r="G31" s="39">
        <f>'[5]вспомогат'!I29</f>
        <v>44.021552122323584</v>
      </c>
      <c r="H31" s="35">
        <f>'[5]вспомогат'!J29</f>
        <v>-2617767.1799999997</v>
      </c>
      <c r="I31" s="36">
        <f>'[5]вспомогат'!K29</f>
        <v>60.65688721421494</v>
      </c>
      <c r="J31" s="37">
        <f>'[5]вспомогат'!L29</f>
        <v>-4033069.1799999997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2729680</v>
      </c>
      <c r="D32" s="38">
        <f>'[5]вспомогат'!D30</f>
        <v>1501809</v>
      </c>
      <c r="E32" s="33">
        <f>'[5]вспомогат'!G30</f>
        <v>2411329.63</v>
      </c>
      <c r="F32" s="38">
        <f>'[5]вспомогат'!H30</f>
        <v>948057.5199999998</v>
      </c>
      <c r="G32" s="39">
        <f>'[5]вспомогат'!I30</f>
        <v>63.127702657262</v>
      </c>
      <c r="H32" s="35">
        <f>'[5]вспомогат'!J30</f>
        <v>-553751.4800000002</v>
      </c>
      <c r="I32" s="36">
        <f>'[5]вспомогат'!K30</f>
        <v>88.3374472465637</v>
      </c>
      <c r="J32" s="37">
        <f>'[5]вспомогат'!L30</f>
        <v>-318350.3700000001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3157413</v>
      </c>
      <c r="D33" s="38">
        <f>'[5]вспомогат'!D31</f>
        <v>1587245</v>
      </c>
      <c r="E33" s="33">
        <f>'[5]вспомогат'!G31</f>
        <v>2564070.07</v>
      </c>
      <c r="F33" s="38">
        <f>'[5]вспомогат'!H31</f>
        <v>892730.6799999999</v>
      </c>
      <c r="G33" s="39">
        <f>'[5]вспомогат'!I31</f>
        <v>56.24403793995255</v>
      </c>
      <c r="H33" s="35">
        <f>'[5]вспомогат'!J31</f>
        <v>-694514.3200000001</v>
      </c>
      <c r="I33" s="36">
        <f>'[5]вспомогат'!K31</f>
        <v>81.20794048798811</v>
      </c>
      <c r="J33" s="37">
        <f>'[5]вспомогат'!L31</f>
        <v>-593342.9300000002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1081967</v>
      </c>
      <c r="D34" s="38">
        <f>'[5]вспомогат'!D32</f>
        <v>578537</v>
      </c>
      <c r="E34" s="33">
        <f>'[5]вспомогат'!G32</f>
        <v>876917.17</v>
      </c>
      <c r="F34" s="38">
        <f>'[5]вспомогат'!H32</f>
        <v>362607.60000000003</v>
      </c>
      <c r="G34" s="39">
        <f>'[5]вспомогат'!I32</f>
        <v>62.67664816597729</v>
      </c>
      <c r="H34" s="35">
        <f>'[5]вспомогат'!J32</f>
        <v>-215929.39999999997</v>
      </c>
      <c r="I34" s="36">
        <f>'[5]вспомогат'!K32</f>
        <v>81.04842107014355</v>
      </c>
      <c r="J34" s="37">
        <f>'[5]вспомогат'!L32</f>
        <v>-205049.82999999996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3541421</v>
      </c>
      <c r="D35" s="38">
        <f>'[5]вспомогат'!D33</f>
        <v>2293464</v>
      </c>
      <c r="E35" s="33">
        <f>'[5]вспомогат'!G33</f>
        <v>2613258.39</v>
      </c>
      <c r="F35" s="38">
        <f>'[5]вспомогат'!H33</f>
        <v>1346892.54</v>
      </c>
      <c r="G35" s="39">
        <f>'[5]вспомогат'!I33</f>
        <v>58.72743326252342</v>
      </c>
      <c r="H35" s="35">
        <f>'[5]вспомогат'!J33</f>
        <v>-946571.46</v>
      </c>
      <c r="I35" s="36">
        <f>'[5]вспомогат'!K33</f>
        <v>73.79123775456236</v>
      </c>
      <c r="J35" s="37">
        <f>'[5]вспомогат'!L33</f>
        <v>-928162.6099999999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2179710</v>
      </c>
      <c r="D36" s="38">
        <f>'[5]вспомогат'!D34</f>
        <v>1158245</v>
      </c>
      <c r="E36" s="33">
        <f>'[5]вспомогат'!G34</f>
        <v>1627111.09</v>
      </c>
      <c r="F36" s="38">
        <f>'[5]вспомогат'!H34</f>
        <v>563173.54</v>
      </c>
      <c r="G36" s="39">
        <f>'[5]вспомогат'!I34</f>
        <v>48.623006358758296</v>
      </c>
      <c r="H36" s="35">
        <f>'[5]вспомогат'!J34</f>
        <v>-595071.46</v>
      </c>
      <c r="I36" s="36">
        <f>'[5]вспомогат'!K34</f>
        <v>74.64805364016314</v>
      </c>
      <c r="J36" s="37">
        <f>'[5]вспомогат'!L34</f>
        <v>-552598.9099999999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5381087</v>
      </c>
      <c r="D37" s="38">
        <f>'[5]вспомогат'!D35</f>
        <v>2888523</v>
      </c>
      <c r="E37" s="33">
        <f>'[5]вспомогат'!G35</f>
        <v>3729018.64</v>
      </c>
      <c r="F37" s="38">
        <f>'[5]вспомогат'!H35</f>
        <v>1185350.3000000003</v>
      </c>
      <c r="G37" s="39">
        <f>'[5]вспомогат'!I35</f>
        <v>41.03655397585549</v>
      </c>
      <c r="H37" s="35">
        <f>'[5]вспомогат'!J35</f>
        <v>-1703172.6999999997</v>
      </c>
      <c r="I37" s="36">
        <f>'[5]вспомогат'!K35</f>
        <v>69.29861271523765</v>
      </c>
      <c r="J37" s="37">
        <f>'[5]вспомогат'!L35</f>
        <v>-1652068.3599999999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79276674</v>
      </c>
      <c r="D38" s="42">
        <f>SUM(D18:D37)</f>
        <v>41978314</v>
      </c>
      <c r="E38" s="42">
        <f>SUM(E18:E37)</f>
        <v>62164098.330000006</v>
      </c>
      <c r="F38" s="42">
        <f>SUM(F18:F37)</f>
        <v>23389296.93</v>
      </c>
      <c r="G38" s="43">
        <f>F38/D38*100</f>
        <v>55.717571053472994</v>
      </c>
      <c r="H38" s="42">
        <f>SUM(H18:H37)</f>
        <v>-18589017.07</v>
      </c>
      <c r="I38" s="44">
        <f>E38/C38*100</f>
        <v>78.41410996884154</v>
      </c>
      <c r="J38" s="42">
        <f>SUM(J18:J37)</f>
        <v>-17112575.669999998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569959412</v>
      </c>
      <c r="D39" s="53">
        <f>'[5]вспомогат'!D36</f>
        <v>305355961</v>
      </c>
      <c r="E39" s="53">
        <f>'[5]вспомогат'!G36</f>
        <v>443343367.15999997</v>
      </c>
      <c r="F39" s="53">
        <f>'[5]вспомогат'!H36</f>
        <v>175816249.99</v>
      </c>
      <c r="G39" s="54">
        <f>'[5]вспомогат'!I36</f>
        <v>57.577474307108744</v>
      </c>
      <c r="H39" s="53">
        <f>'[5]вспомогат'!J36</f>
        <v>-129539711.01000002</v>
      </c>
      <c r="I39" s="54">
        <f>'[5]вспомогат'!K36</f>
        <v>77.78507694158404</v>
      </c>
      <c r="J39" s="53">
        <f>'[5]вспомогат'!L36</f>
        <v>-126616044.84000002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19.02.2013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2013-02-20T05:29:55Z</dcterms:created>
  <dcterms:modified xsi:type="dcterms:W3CDTF">2013-02-20T05:30:14Z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