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<sst xmlns="http://schemas.openxmlformats.org/spreadsheetml/2006/main" count="47" uniqueCount="42">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</sst>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13.02.2013</v>
          </cell>
        </row>
        <row r="6">
          <cell r="G6" t="str">
            <v>Фактично надійшло на 13.02.2013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141666736</v>
          </cell>
          <cell r="D10">
            <v>84981528</v>
          </cell>
          <cell r="G10">
            <v>100270548.39</v>
          </cell>
          <cell r="H10">
            <v>38185521.28</v>
          </cell>
          <cell r="I10">
            <v>44.93390761342865</v>
          </cell>
          <cell r="J10">
            <v>-46796006.72</v>
          </cell>
          <cell r="K10">
            <v>70.77917598807387</v>
          </cell>
          <cell r="L10">
            <v>-41396187.61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176632353.99</v>
          </cell>
          <cell r="H11">
            <v>50485719.370000005</v>
          </cell>
          <cell r="I11">
            <v>38.171080040555964</v>
          </cell>
          <cell r="J11">
            <v>-81775980.63</v>
          </cell>
          <cell r="K11">
            <v>68.45008108647507</v>
          </cell>
          <cell r="L11">
            <v>-81413146.00999999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12523767.98</v>
          </cell>
          <cell r="H12">
            <v>3007236.01</v>
          </cell>
          <cell r="I12">
            <v>30.976712840699072</v>
          </cell>
          <cell r="J12">
            <v>-6700817.99</v>
          </cell>
          <cell r="K12">
            <v>67.12696251781585</v>
          </cell>
          <cell r="L12">
            <v>-6133069.02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27685444.78</v>
          </cell>
          <cell r="H13">
            <v>8788584.48</v>
          </cell>
          <cell r="I13">
            <v>41.47087466441049</v>
          </cell>
          <cell r="J13">
            <v>-12403600.52</v>
          </cell>
          <cell r="K13">
            <v>64.8629004695544</v>
          </cell>
          <cell r="L13">
            <v>-14997575.219999999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14430805.16</v>
          </cell>
          <cell r="H14">
            <v>4143339.3000000007</v>
          </cell>
          <cell r="I14">
            <v>30.983913314962376</v>
          </cell>
          <cell r="J14">
            <v>-9229210.7</v>
          </cell>
          <cell r="K14">
            <v>55.611539270808855</v>
          </cell>
          <cell r="L14">
            <v>-11518494.84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2435234.46</v>
          </cell>
          <cell r="H15">
            <v>615438.55</v>
          </cell>
          <cell r="I15">
            <v>33.05912291916224</v>
          </cell>
          <cell r="J15">
            <v>-1246191.45</v>
          </cell>
          <cell r="K15">
            <v>66.15067210489644</v>
          </cell>
          <cell r="L15">
            <v>-1246110.54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2335965.36</v>
          </cell>
          <cell r="H16">
            <v>462954.06999999983</v>
          </cell>
          <cell r="I16">
            <v>29.44328044676819</v>
          </cell>
          <cell r="J16">
            <v>-1109404.9300000002</v>
          </cell>
          <cell r="K16">
            <v>81.52759572043577</v>
          </cell>
          <cell r="L16">
            <v>-529279.6400000001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8911424.22</v>
          </cell>
          <cell r="H17">
            <v>2413580.5700000003</v>
          </cell>
          <cell r="I17">
            <v>40.11749070854415</v>
          </cell>
          <cell r="J17">
            <v>-3602699.4299999997</v>
          </cell>
          <cell r="K17">
            <v>74.66957057781912</v>
          </cell>
          <cell r="L17">
            <v>-3023054.7799999993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768422.36</v>
          </cell>
          <cell r="H18">
            <v>135322.87</v>
          </cell>
          <cell r="I18">
            <v>23.824742558447024</v>
          </cell>
          <cell r="J18">
            <v>-432670.13</v>
          </cell>
          <cell r="K18">
            <v>64.62783390356233</v>
          </cell>
          <cell r="L18">
            <v>-420573.64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1417935.31</v>
          </cell>
          <cell r="H19">
            <v>328681</v>
          </cell>
          <cell r="I19">
            <v>25.398482493970697</v>
          </cell>
          <cell r="J19">
            <v>-965416</v>
          </cell>
          <cell r="K19">
            <v>59.75864959519887</v>
          </cell>
          <cell r="L19">
            <v>-954834.69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3673835.64</v>
          </cell>
          <cell r="H20">
            <v>966726.0500000003</v>
          </cell>
          <cell r="I20">
            <v>39.60521421144445</v>
          </cell>
          <cell r="J20">
            <v>-1474179.9499999997</v>
          </cell>
          <cell r="K20">
            <v>75.05667073020497</v>
          </cell>
          <cell r="L20">
            <v>-1220913.3599999999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2204000.6</v>
          </cell>
          <cell r="H21">
            <v>574878.06</v>
          </cell>
          <cell r="I21">
            <v>31.450587758366677</v>
          </cell>
          <cell r="J21">
            <v>-1252998.94</v>
          </cell>
          <cell r="K21">
            <v>64.72822522831818</v>
          </cell>
          <cell r="L21">
            <v>-1201006.4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3613522.64</v>
          </cell>
          <cell r="H22">
            <v>894376.1600000001</v>
          </cell>
          <cell r="I22">
            <v>21.669117994448357</v>
          </cell>
          <cell r="J22">
            <v>-3233046.84</v>
          </cell>
          <cell r="K22">
            <v>53.55432087366432</v>
          </cell>
          <cell r="L22">
            <v>-3133874.36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2080609.47</v>
          </cell>
          <cell r="H23">
            <v>555767.4199999999</v>
          </cell>
          <cell r="I23">
            <v>35.7805924938758</v>
          </cell>
          <cell r="J23">
            <v>-997497.5800000001</v>
          </cell>
          <cell r="K23">
            <v>67.18081974692521</v>
          </cell>
          <cell r="L23">
            <v>-1016419.53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1674091.66</v>
          </cell>
          <cell r="H24">
            <v>523865.49</v>
          </cell>
          <cell r="I24">
            <v>30.900867098052863</v>
          </cell>
          <cell r="J24">
            <v>-1171444.51</v>
          </cell>
          <cell r="K24">
            <v>58.652778794782925</v>
          </cell>
          <cell r="L24">
            <v>-1180149.34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2471328.56</v>
          </cell>
          <cell r="H25">
            <v>614869.99</v>
          </cell>
          <cell r="I25">
            <v>31.076876694742854</v>
          </cell>
          <cell r="J25">
            <v>-1363675.01</v>
          </cell>
          <cell r="K25">
            <v>69.39752813652113</v>
          </cell>
          <cell r="L25">
            <v>-1089790.44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1566195.64</v>
          </cell>
          <cell r="H26">
            <v>211378.95999999996</v>
          </cell>
          <cell r="I26">
            <v>15.986259826024346</v>
          </cell>
          <cell r="J26">
            <v>-1110875.04</v>
          </cell>
          <cell r="K26">
            <v>62.928511934633235</v>
          </cell>
          <cell r="L26">
            <v>-922653.3600000001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1304450.76</v>
          </cell>
          <cell r="H27">
            <v>314706.78</v>
          </cell>
          <cell r="I27">
            <v>32.198130359205535</v>
          </cell>
          <cell r="J27">
            <v>-662700.22</v>
          </cell>
          <cell r="K27">
            <v>70.96356105272665</v>
          </cell>
          <cell r="L27">
            <v>-533747.24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2718629.34</v>
          </cell>
          <cell r="H28">
            <v>650726.5499999998</v>
          </cell>
          <cell r="I28">
            <v>33.885107251596146</v>
          </cell>
          <cell r="J28">
            <v>-1269664.4500000002</v>
          </cell>
          <cell r="K28">
            <v>73.351572727518</v>
          </cell>
          <cell r="L28">
            <v>-987670.6600000001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5813615.13</v>
          </cell>
          <cell r="H29">
            <v>1654284.13</v>
          </cell>
          <cell r="I29">
            <v>35.3752841939413</v>
          </cell>
          <cell r="J29">
            <v>-3022099.87</v>
          </cell>
          <cell r="K29">
            <v>56.71256939677301</v>
          </cell>
          <cell r="L29">
            <v>-4437401.87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1884194.33</v>
          </cell>
          <cell r="H30">
            <v>420922.22</v>
          </cell>
          <cell r="I30">
            <v>28.027679951312052</v>
          </cell>
          <cell r="J30">
            <v>-1080886.78</v>
          </cell>
          <cell r="K30">
            <v>69.0261983089593</v>
          </cell>
          <cell r="L30">
            <v>-845485.6699999999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2229512.83</v>
          </cell>
          <cell r="H31">
            <v>558173.4400000002</v>
          </cell>
          <cell r="I31">
            <v>35.16618039433107</v>
          </cell>
          <cell r="J31">
            <v>-1029071.5599999998</v>
          </cell>
          <cell r="K31">
            <v>70.6120114790178</v>
          </cell>
          <cell r="L31">
            <v>-927900.1699999999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794237.64</v>
          </cell>
          <cell r="H32">
            <v>279928.07</v>
          </cell>
          <cell r="I32">
            <v>48.38550861915487</v>
          </cell>
          <cell r="J32">
            <v>-298608.93</v>
          </cell>
          <cell r="K32">
            <v>73.40682664073859</v>
          </cell>
          <cell r="L32">
            <v>-287729.36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1907792.55</v>
          </cell>
          <cell r="H33">
            <v>641426.7</v>
          </cell>
          <cell r="I33">
            <v>27.967593997551297</v>
          </cell>
          <cell r="J33">
            <v>-1652037.3</v>
          </cell>
          <cell r="K33">
            <v>53.870820498325386</v>
          </cell>
          <cell r="L33">
            <v>-1633628.45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1477884.28</v>
          </cell>
          <cell r="H34">
            <v>413946.73</v>
          </cell>
          <cell r="I34">
            <v>35.739133775669224</v>
          </cell>
          <cell r="J34">
            <v>-744298.27</v>
          </cell>
          <cell r="K34">
            <v>67.80187639640135</v>
          </cell>
          <cell r="L34">
            <v>-701825.72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3150450.13</v>
          </cell>
          <cell r="H35">
            <v>606781.79</v>
          </cell>
          <cell r="I35">
            <v>21.006645610922952</v>
          </cell>
          <cell r="J35">
            <v>-2281741.21</v>
          </cell>
          <cell r="K35">
            <v>58.546723552323165</v>
          </cell>
          <cell r="L35">
            <v>-2230636.87</v>
          </cell>
        </row>
        <row r="36">
          <cell r="B36">
            <v>4036543380</v>
          </cell>
          <cell r="C36">
            <v>569959412</v>
          </cell>
          <cell r="D36">
            <v>305355961</v>
          </cell>
          <cell r="G36">
            <v>385976253.21</v>
          </cell>
          <cell r="H36">
            <v>118449136.03999998</v>
          </cell>
          <cell r="I36">
            <v>38.79051047573949</v>
          </cell>
          <cell r="J36">
            <v>-186906824.96</v>
          </cell>
          <cell r="K36">
            <v>67.71995427807761</v>
          </cell>
          <cell r="L36">
            <v>-183983158.79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141666736</v>
      </c>
      <c r="D10" s="33">
        <f>'[5]вспомогат'!D10</f>
        <v>84981528</v>
      </c>
      <c r="E10" s="33">
        <f>'[5]вспомогат'!G10</f>
        <v>100270548.39</v>
      </c>
      <c r="F10" s="33">
        <f>'[5]вспомогат'!H10</f>
        <v>38185521.28</v>
      </c>
      <c r="G10" s="34">
        <f>'[5]вспомогат'!I10</f>
        <v>44.93390761342865</v>
      </c>
      <c r="H10" s="35">
        <f>'[5]вспомогат'!J10</f>
        <v>-46796006.72</v>
      </c>
      <c r="I10" s="36">
        <f>'[5]вспомогат'!K10</f>
        <v>70.77917598807387</v>
      </c>
      <c r="J10" s="37">
        <f>'[5]вспомогат'!L10</f>
        <v>-41396187.61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176632353.99</v>
      </c>
      <c r="F12" s="38">
        <f>'[5]вспомогат'!H11</f>
        <v>50485719.370000005</v>
      </c>
      <c r="G12" s="39">
        <f>'[5]вспомогат'!I11</f>
        <v>38.171080040555964</v>
      </c>
      <c r="H12" s="35">
        <f>'[5]вспомогат'!J11</f>
        <v>-81775980.63</v>
      </c>
      <c r="I12" s="36">
        <f>'[5]вспомогат'!K11</f>
        <v>68.45008108647507</v>
      </c>
      <c r="J12" s="37">
        <f>'[5]вспомогат'!L11</f>
        <v>-81413146.00999999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12523767.98</v>
      </c>
      <c r="F13" s="38">
        <f>'[5]вспомогат'!H12</f>
        <v>3007236.01</v>
      </c>
      <c r="G13" s="39">
        <f>'[5]вспомогат'!I12</f>
        <v>30.976712840699072</v>
      </c>
      <c r="H13" s="35">
        <f>'[5]вспомогат'!J12</f>
        <v>-6700817.99</v>
      </c>
      <c r="I13" s="36">
        <f>'[5]вспомогат'!K12</f>
        <v>67.12696251781585</v>
      </c>
      <c r="J13" s="37">
        <f>'[5]вспомогат'!L12</f>
        <v>-6133069.02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27685444.78</v>
      </c>
      <c r="F14" s="38">
        <f>'[5]вспомогат'!H13</f>
        <v>8788584.48</v>
      </c>
      <c r="G14" s="39">
        <f>'[5]вспомогат'!I13</f>
        <v>41.47087466441049</v>
      </c>
      <c r="H14" s="35">
        <f>'[5]вспомогат'!J13</f>
        <v>-12403600.52</v>
      </c>
      <c r="I14" s="36">
        <f>'[5]вспомогат'!K13</f>
        <v>64.8629004695544</v>
      </c>
      <c r="J14" s="37">
        <f>'[5]вспомогат'!L13</f>
        <v>-14997575.219999999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14430805.16</v>
      </c>
      <c r="F15" s="38">
        <f>'[5]вспомогат'!H14</f>
        <v>4143339.3000000007</v>
      </c>
      <c r="G15" s="39">
        <f>'[5]вспомогат'!I14</f>
        <v>30.983913314962376</v>
      </c>
      <c r="H15" s="35">
        <f>'[5]вспомогат'!J14</f>
        <v>-9229210.7</v>
      </c>
      <c r="I15" s="36">
        <f>'[5]вспомогат'!K14</f>
        <v>55.611539270808855</v>
      </c>
      <c r="J15" s="37">
        <f>'[5]вспомогат'!L14</f>
        <v>-11518494.84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2435234.46</v>
      </c>
      <c r="F16" s="38">
        <f>'[5]вспомогат'!H15</f>
        <v>615438.55</v>
      </c>
      <c r="G16" s="39">
        <f>'[5]вспомогат'!I15</f>
        <v>33.05912291916224</v>
      </c>
      <c r="H16" s="35">
        <f>'[5]вспомогат'!J15</f>
        <v>-1246191.45</v>
      </c>
      <c r="I16" s="36">
        <f>'[5]вспомогат'!K15</f>
        <v>66.15067210489644</v>
      </c>
      <c r="J16" s="37">
        <f>'[5]вспомогат'!L15</f>
        <v>-1246110.54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233707606.37</v>
      </c>
      <c r="F17" s="42">
        <f>SUM(F12:F16)</f>
        <v>67040317.70999999</v>
      </c>
      <c r="G17" s="43">
        <f>F17/D17*100</f>
        <v>37.57947094689879</v>
      </c>
      <c r="H17" s="42">
        <f>SUM(H12:H16)</f>
        <v>-111355801.28999999</v>
      </c>
      <c r="I17" s="44">
        <f>E17/C17*100</f>
        <v>66.96185992354586</v>
      </c>
      <c r="J17" s="42">
        <f>SUM(J12:J16)</f>
        <v>-115308395.63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2335965.36</v>
      </c>
      <c r="F18" s="46">
        <f>'[5]вспомогат'!H16</f>
        <v>462954.06999999983</v>
      </c>
      <c r="G18" s="47">
        <f>'[5]вспомогат'!I16</f>
        <v>29.44328044676819</v>
      </c>
      <c r="H18" s="48">
        <f>'[5]вспомогат'!J16</f>
        <v>-1109404.9300000002</v>
      </c>
      <c r="I18" s="49">
        <f>'[5]вспомогат'!K16</f>
        <v>81.52759572043577</v>
      </c>
      <c r="J18" s="50">
        <f>'[5]вспомогат'!L16</f>
        <v>-529279.6400000001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8911424.22</v>
      </c>
      <c r="F19" s="38">
        <f>'[5]вспомогат'!H17</f>
        <v>2413580.5700000003</v>
      </c>
      <c r="G19" s="39">
        <f>'[5]вспомогат'!I17</f>
        <v>40.11749070854415</v>
      </c>
      <c r="H19" s="35">
        <f>'[5]вспомогат'!J17</f>
        <v>-3602699.4299999997</v>
      </c>
      <c r="I19" s="36">
        <f>'[5]вспомогат'!K17</f>
        <v>74.66957057781912</v>
      </c>
      <c r="J19" s="37">
        <f>'[5]вспомогат'!L17</f>
        <v>-3023054.7799999993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768422.36</v>
      </c>
      <c r="F20" s="38">
        <f>'[5]вспомогат'!H18</f>
        <v>135322.87</v>
      </c>
      <c r="G20" s="39">
        <f>'[5]вспомогат'!I18</f>
        <v>23.824742558447024</v>
      </c>
      <c r="H20" s="35">
        <f>'[5]вспомогат'!J18</f>
        <v>-432670.13</v>
      </c>
      <c r="I20" s="36">
        <f>'[5]вспомогат'!K18</f>
        <v>64.62783390356233</v>
      </c>
      <c r="J20" s="37">
        <f>'[5]вспомогат'!L18</f>
        <v>-420573.64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1417935.31</v>
      </c>
      <c r="F21" s="38">
        <f>'[5]вспомогат'!H19</f>
        <v>328681</v>
      </c>
      <c r="G21" s="39">
        <f>'[5]вспомогат'!I19</f>
        <v>25.398482493970697</v>
      </c>
      <c r="H21" s="35">
        <f>'[5]вспомогат'!J19</f>
        <v>-965416</v>
      </c>
      <c r="I21" s="36">
        <f>'[5]вспомогат'!K19</f>
        <v>59.75864959519887</v>
      </c>
      <c r="J21" s="37">
        <f>'[5]вспомогат'!L19</f>
        <v>-954834.69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3673835.64</v>
      </c>
      <c r="F22" s="38">
        <f>'[5]вспомогат'!H20</f>
        <v>966726.0500000003</v>
      </c>
      <c r="G22" s="39">
        <f>'[5]вспомогат'!I20</f>
        <v>39.60521421144445</v>
      </c>
      <c r="H22" s="35">
        <f>'[5]вспомогат'!J20</f>
        <v>-1474179.9499999997</v>
      </c>
      <c r="I22" s="36">
        <f>'[5]вспомогат'!K20</f>
        <v>75.05667073020497</v>
      </c>
      <c r="J22" s="37">
        <f>'[5]вспомогат'!L20</f>
        <v>-1220913.3599999999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2204000.6</v>
      </c>
      <c r="F23" s="38">
        <f>'[5]вспомогат'!H21</f>
        <v>574878.06</v>
      </c>
      <c r="G23" s="39">
        <f>'[5]вспомогат'!I21</f>
        <v>31.450587758366677</v>
      </c>
      <c r="H23" s="35">
        <f>'[5]вспомогат'!J21</f>
        <v>-1252998.94</v>
      </c>
      <c r="I23" s="36">
        <f>'[5]вспомогат'!K21</f>
        <v>64.72822522831818</v>
      </c>
      <c r="J23" s="37">
        <f>'[5]вспомогат'!L21</f>
        <v>-1201006.4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3613522.64</v>
      </c>
      <c r="F24" s="38">
        <f>'[5]вспомогат'!H22</f>
        <v>894376.1600000001</v>
      </c>
      <c r="G24" s="39">
        <f>'[5]вспомогат'!I22</f>
        <v>21.669117994448357</v>
      </c>
      <c r="H24" s="35">
        <f>'[5]вспомогат'!J22</f>
        <v>-3233046.84</v>
      </c>
      <c r="I24" s="36">
        <f>'[5]вспомогат'!K22</f>
        <v>53.55432087366432</v>
      </c>
      <c r="J24" s="37">
        <f>'[5]вспомогат'!L22</f>
        <v>-3133874.36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2080609.47</v>
      </c>
      <c r="F25" s="38">
        <f>'[5]вспомогат'!H23</f>
        <v>555767.4199999999</v>
      </c>
      <c r="G25" s="39">
        <f>'[5]вспомогат'!I23</f>
        <v>35.7805924938758</v>
      </c>
      <c r="H25" s="35">
        <f>'[5]вспомогат'!J23</f>
        <v>-997497.5800000001</v>
      </c>
      <c r="I25" s="36">
        <f>'[5]вспомогат'!K23</f>
        <v>67.18081974692521</v>
      </c>
      <c r="J25" s="37">
        <f>'[5]вспомогат'!L23</f>
        <v>-1016419.53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1674091.66</v>
      </c>
      <c r="F26" s="38">
        <f>'[5]вспомогат'!H24</f>
        <v>523865.49</v>
      </c>
      <c r="G26" s="39">
        <f>'[5]вспомогат'!I24</f>
        <v>30.900867098052863</v>
      </c>
      <c r="H26" s="35">
        <f>'[5]вспомогат'!J24</f>
        <v>-1171444.51</v>
      </c>
      <c r="I26" s="36">
        <f>'[5]вспомогат'!K24</f>
        <v>58.652778794782925</v>
      </c>
      <c r="J26" s="37">
        <f>'[5]вспомогат'!L24</f>
        <v>-1180149.34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2471328.56</v>
      </c>
      <c r="F27" s="38">
        <f>'[5]вспомогат'!H25</f>
        <v>614869.99</v>
      </c>
      <c r="G27" s="39">
        <f>'[5]вспомогат'!I25</f>
        <v>31.076876694742854</v>
      </c>
      <c r="H27" s="35">
        <f>'[5]вспомогат'!J25</f>
        <v>-1363675.01</v>
      </c>
      <c r="I27" s="36">
        <f>'[5]вспомогат'!K25</f>
        <v>69.39752813652113</v>
      </c>
      <c r="J27" s="37">
        <f>'[5]вспомогат'!L25</f>
        <v>-1089790.44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1566195.64</v>
      </c>
      <c r="F28" s="38">
        <f>'[5]вспомогат'!H26</f>
        <v>211378.95999999996</v>
      </c>
      <c r="G28" s="39">
        <f>'[5]вспомогат'!I26</f>
        <v>15.986259826024346</v>
      </c>
      <c r="H28" s="35">
        <f>'[5]вспомогат'!J26</f>
        <v>-1110875.04</v>
      </c>
      <c r="I28" s="36">
        <f>'[5]вспомогат'!K26</f>
        <v>62.928511934633235</v>
      </c>
      <c r="J28" s="37">
        <f>'[5]вспомогат'!L26</f>
        <v>-922653.3600000001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1304450.76</v>
      </c>
      <c r="F29" s="38">
        <f>'[5]вспомогат'!H27</f>
        <v>314706.78</v>
      </c>
      <c r="G29" s="39">
        <f>'[5]вспомогат'!I27</f>
        <v>32.198130359205535</v>
      </c>
      <c r="H29" s="35">
        <f>'[5]вспомогат'!J27</f>
        <v>-662700.22</v>
      </c>
      <c r="I29" s="36">
        <f>'[5]вспомогат'!K27</f>
        <v>70.96356105272665</v>
      </c>
      <c r="J29" s="37">
        <f>'[5]вспомогат'!L27</f>
        <v>-533747.24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2718629.34</v>
      </c>
      <c r="F30" s="38">
        <f>'[5]вспомогат'!H28</f>
        <v>650726.5499999998</v>
      </c>
      <c r="G30" s="39">
        <f>'[5]вспомогат'!I28</f>
        <v>33.885107251596146</v>
      </c>
      <c r="H30" s="35">
        <f>'[5]вспомогат'!J28</f>
        <v>-1269664.4500000002</v>
      </c>
      <c r="I30" s="36">
        <f>'[5]вспомогат'!K28</f>
        <v>73.351572727518</v>
      </c>
      <c r="J30" s="37">
        <f>'[5]вспомогат'!L28</f>
        <v>-987670.6600000001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5813615.13</v>
      </c>
      <c r="F31" s="38">
        <f>'[5]вспомогат'!H29</f>
        <v>1654284.13</v>
      </c>
      <c r="G31" s="39">
        <f>'[5]вспомогат'!I29</f>
        <v>35.3752841939413</v>
      </c>
      <c r="H31" s="35">
        <f>'[5]вспомогат'!J29</f>
        <v>-3022099.87</v>
      </c>
      <c r="I31" s="36">
        <f>'[5]вспомогат'!K29</f>
        <v>56.71256939677301</v>
      </c>
      <c r="J31" s="37">
        <f>'[5]вспомогат'!L29</f>
        <v>-4437401.87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1884194.33</v>
      </c>
      <c r="F32" s="38">
        <f>'[5]вспомогат'!H30</f>
        <v>420922.22</v>
      </c>
      <c r="G32" s="39">
        <f>'[5]вспомогат'!I30</f>
        <v>28.027679951312052</v>
      </c>
      <c r="H32" s="35">
        <f>'[5]вспомогат'!J30</f>
        <v>-1080886.78</v>
      </c>
      <c r="I32" s="36">
        <f>'[5]вспомогат'!K30</f>
        <v>69.0261983089593</v>
      </c>
      <c r="J32" s="37">
        <f>'[5]вспомогат'!L30</f>
        <v>-845485.6699999999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2229512.83</v>
      </c>
      <c r="F33" s="38">
        <f>'[5]вспомогат'!H31</f>
        <v>558173.4400000002</v>
      </c>
      <c r="G33" s="39">
        <f>'[5]вспомогат'!I31</f>
        <v>35.16618039433107</v>
      </c>
      <c r="H33" s="35">
        <f>'[5]вспомогат'!J31</f>
        <v>-1029071.5599999998</v>
      </c>
      <c r="I33" s="36">
        <f>'[5]вспомогат'!K31</f>
        <v>70.6120114790178</v>
      </c>
      <c r="J33" s="37">
        <f>'[5]вспомогат'!L31</f>
        <v>-927900.1699999999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794237.64</v>
      </c>
      <c r="F34" s="38">
        <f>'[5]вспомогат'!H32</f>
        <v>279928.07</v>
      </c>
      <c r="G34" s="39">
        <f>'[5]вспомогат'!I32</f>
        <v>48.38550861915487</v>
      </c>
      <c r="H34" s="35">
        <f>'[5]вспомогат'!J32</f>
        <v>-298608.93</v>
      </c>
      <c r="I34" s="36">
        <f>'[5]вспомогат'!K32</f>
        <v>73.40682664073859</v>
      </c>
      <c r="J34" s="37">
        <f>'[5]вспомогат'!L32</f>
        <v>-287729.36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1907792.55</v>
      </c>
      <c r="F35" s="38">
        <f>'[5]вспомогат'!H33</f>
        <v>641426.7</v>
      </c>
      <c r="G35" s="39">
        <f>'[5]вспомогат'!I33</f>
        <v>27.967593997551297</v>
      </c>
      <c r="H35" s="35">
        <f>'[5]вспомогат'!J33</f>
        <v>-1652037.3</v>
      </c>
      <c r="I35" s="36">
        <f>'[5]вспомогат'!K33</f>
        <v>53.870820498325386</v>
      </c>
      <c r="J35" s="37">
        <f>'[5]вспомогат'!L33</f>
        <v>-1633628.45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1477884.28</v>
      </c>
      <c r="F36" s="38">
        <f>'[5]вспомогат'!H34</f>
        <v>413946.73</v>
      </c>
      <c r="G36" s="39">
        <f>'[5]вспомогат'!I34</f>
        <v>35.739133775669224</v>
      </c>
      <c r="H36" s="35">
        <f>'[5]вспомогат'!J34</f>
        <v>-744298.27</v>
      </c>
      <c r="I36" s="36">
        <f>'[5]вспомогат'!K34</f>
        <v>67.80187639640135</v>
      </c>
      <c r="J36" s="37">
        <f>'[5]вспомогат'!L34</f>
        <v>-701825.72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3150450.13</v>
      </c>
      <c r="F37" s="38">
        <f>'[5]вспомогат'!H35</f>
        <v>606781.79</v>
      </c>
      <c r="G37" s="39">
        <f>'[5]вспомогат'!I35</f>
        <v>21.006645610922952</v>
      </c>
      <c r="H37" s="35">
        <f>'[5]вспомогат'!J35</f>
        <v>-2281741.21</v>
      </c>
      <c r="I37" s="36">
        <f>'[5]вспомогат'!K35</f>
        <v>58.546723552323165</v>
      </c>
      <c r="J37" s="37">
        <f>'[5]вспомогат'!L35</f>
        <v>-2230636.87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51998098.45</v>
      </c>
      <c r="F38" s="42">
        <f>SUM(F18:F37)</f>
        <v>13223297.05</v>
      </c>
      <c r="G38" s="43">
        <f>F38/D38*100</f>
        <v>31.500305252850318</v>
      </c>
      <c r="H38" s="42">
        <f>SUM(H18:H37)</f>
        <v>-28755016.95</v>
      </c>
      <c r="I38" s="44">
        <f>E38/C38*100</f>
        <v>65.59066598833347</v>
      </c>
      <c r="J38" s="42">
        <f>SUM(J18:J37)</f>
        <v>-27278575.549999997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569959412</v>
      </c>
      <c r="D39" s="53">
        <f>'[5]вспомогат'!D36</f>
        <v>305355961</v>
      </c>
      <c r="E39" s="53">
        <f>'[5]вспомогат'!G36</f>
        <v>385976253.21</v>
      </c>
      <c r="F39" s="53">
        <f>'[5]вспомогат'!H36</f>
        <v>118449136.03999998</v>
      </c>
      <c r="G39" s="54">
        <f>'[5]вспомогат'!I36</f>
        <v>38.79051047573949</v>
      </c>
      <c r="H39" s="53">
        <f>'[5]вспомогат'!J36</f>
        <v>-186906824.96</v>
      </c>
      <c r="I39" s="54">
        <f>'[5]вспомогат'!K36</f>
        <v>67.71995427807761</v>
      </c>
      <c r="J39" s="53">
        <f>'[5]вспомогат'!L36</f>
        <v>-183983158.79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2013-02-14T05:59:05Z</dcterms:created>
  <dcterms:modified xsi:type="dcterms:W3CDTF">2013-02-14T05:59:23Z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