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<sst xmlns="http://schemas.openxmlformats.org/spreadsheetml/2006/main" count="43" uniqueCount="40">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</sst>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18.12.2012</v>
          </cell>
        </row>
        <row r="6">
          <cell r="F6" t="str">
            <v>Фактично надійшло на 18.12.2012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815843627.42</v>
          </cell>
          <cell r="G10">
            <v>36782139.2299999</v>
          </cell>
          <cell r="H10">
            <v>47.932973883000436</v>
          </cell>
          <cell r="I10">
            <v>-39954470.7700001</v>
          </cell>
          <cell r="J10">
            <v>95.16102411721232</v>
          </cell>
          <cell r="K10">
            <v>-41485972.58000004</v>
          </cell>
        </row>
        <row r="11">
          <cell r="B11">
            <v>1702276100</v>
          </cell>
          <cell r="C11">
            <v>162365000</v>
          </cell>
          <cell r="F11">
            <v>1552672496.97</v>
          </cell>
          <cell r="G11">
            <v>63709370.25</v>
          </cell>
          <cell r="H11">
            <v>39.23836433344625</v>
          </cell>
          <cell r="I11">
            <v>-98655629.75</v>
          </cell>
          <cell r="J11">
            <v>91.21155475131208</v>
          </cell>
          <cell r="K11">
            <v>-149603603.02999997</v>
          </cell>
        </row>
        <row r="12">
          <cell r="B12">
            <v>136403523</v>
          </cell>
          <cell r="C12">
            <v>13295643</v>
          </cell>
          <cell r="F12">
            <v>121034085.62</v>
          </cell>
          <cell r="G12">
            <v>5225485.480000004</v>
          </cell>
          <cell r="H12">
            <v>39.30223968859576</v>
          </cell>
          <cell r="I12">
            <v>-8070157.519999996</v>
          </cell>
          <cell r="J12">
            <v>88.7323750574976</v>
          </cell>
          <cell r="K12">
            <v>-15369437.379999995</v>
          </cell>
        </row>
        <row r="13">
          <cell r="B13">
            <v>233112616</v>
          </cell>
          <cell r="C13">
            <v>19326015</v>
          </cell>
          <cell r="F13">
            <v>224120825.24</v>
          </cell>
          <cell r="G13">
            <v>10164250.26000002</v>
          </cell>
          <cell r="H13">
            <v>52.59361673888807</v>
          </cell>
          <cell r="I13">
            <v>-9161764.73999998</v>
          </cell>
          <cell r="J13">
            <v>96.14272667250236</v>
          </cell>
          <cell r="K13">
            <v>-8991790.75999999</v>
          </cell>
        </row>
        <row r="14">
          <cell r="B14">
            <v>142566500</v>
          </cell>
          <cell r="C14">
            <v>14095400</v>
          </cell>
          <cell r="F14">
            <v>133947369.81</v>
          </cell>
          <cell r="G14">
            <v>6129797.010000005</v>
          </cell>
          <cell r="H14">
            <v>43.4879252096429</v>
          </cell>
          <cell r="I14">
            <v>-7965602.989999995</v>
          </cell>
          <cell r="J14">
            <v>93.95430890847429</v>
          </cell>
          <cell r="K14">
            <v>-8619130.189999998</v>
          </cell>
        </row>
        <row r="15">
          <cell r="B15">
            <v>26568600</v>
          </cell>
          <cell r="C15">
            <v>2899823</v>
          </cell>
          <cell r="F15">
            <v>22551695.1</v>
          </cell>
          <cell r="G15">
            <v>1098092.5400000028</v>
          </cell>
          <cell r="H15">
            <v>37.8675712276233</v>
          </cell>
          <cell r="I15">
            <v>-1801730.4599999972</v>
          </cell>
          <cell r="J15">
            <v>84.88100652650121</v>
          </cell>
          <cell r="K15">
            <v>-4016904.8999999985</v>
          </cell>
        </row>
        <row r="16">
          <cell r="B16">
            <v>24464078</v>
          </cell>
          <cell r="C16">
            <v>1085000</v>
          </cell>
          <cell r="F16">
            <v>26061242.76</v>
          </cell>
          <cell r="G16">
            <v>1885016.8900000006</v>
          </cell>
          <cell r="H16">
            <v>173.7342755760369</v>
          </cell>
          <cell r="I16">
            <v>800016.8900000006</v>
          </cell>
          <cell r="J16">
            <v>106.52861211446432</v>
          </cell>
          <cell r="K16">
            <v>1597164.7600000016</v>
          </cell>
        </row>
        <row r="17">
          <cell r="B17">
            <v>85787816</v>
          </cell>
          <cell r="C17">
            <v>9236397</v>
          </cell>
          <cell r="F17">
            <v>80870758.64</v>
          </cell>
          <cell r="G17">
            <v>4105863.950000003</v>
          </cell>
          <cell r="H17">
            <v>44.45309085350059</v>
          </cell>
          <cell r="I17">
            <v>-5130533.049999997</v>
          </cell>
          <cell r="J17">
            <v>94.26834999506224</v>
          </cell>
          <cell r="K17">
            <v>-4917057.359999999</v>
          </cell>
        </row>
        <row r="18">
          <cell r="B18">
            <v>8193575</v>
          </cell>
          <cell r="C18">
            <v>881843</v>
          </cell>
          <cell r="F18">
            <v>7787598.93</v>
          </cell>
          <cell r="G18">
            <v>275226.63999999966</v>
          </cell>
          <cell r="H18">
            <v>31.2103900580942</v>
          </cell>
          <cell r="I18">
            <v>-606616.3600000003</v>
          </cell>
          <cell r="J18">
            <v>95.04519004219769</v>
          </cell>
          <cell r="K18">
            <v>-405976.0700000003</v>
          </cell>
        </row>
        <row r="19">
          <cell r="B19">
            <v>17692598</v>
          </cell>
          <cell r="C19">
            <v>1281128</v>
          </cell>
          <cell r="F19">
            <v>18744546.54</v>
          </cell>
          <cell r="G19">
            <v>792343.1199999973</v>
          </cell>
          <cell r="H19">
            <v>61.84730331395437</v>
          </cell>
          <cell r="I19">
            <v>-488784.8800000027</v>
          </cell>
          <cell r="J19">
            <v>105.94569853449447</v>
          </cell>
          <cell r="K19">
            <v>1051948.539999999</v>
          </cell>
        </row>
        <row r="20">
          <cell r="B20">
            <v>42592716</v>
          </cell>
          <cell r="C20">
            <v>4543957</v>
          </cell>
          <cell r="F20">
            <v>40401316.67</v>
          </cell>
          <cell r="G20">
            <v>1593818.8700000048</v>
          </cell>
          <cell r="H20">
            <v>35.07557113766712</v>
          </cell>
          <cell r="I20">
            <v>-2950138.129999995</v>
          </cell>
          <cell r="J20">
            <v>94.85499039319306</v>
          </cell>
          <cell r="K20">
            <v>-2191399.329999998</v>
          </cell>
        </row>
        <row r="21">
          <cell r="B21">
            <v>27159854</v>
          </cell>
          <cell r="C21">
            <v>2275457</v>
          </cell>
          <cell r="F21">
            <v>27871177.97</v>
          </cell>
          <cell r="G21">
            <v>1168070.0700000003</v>
          </cell>
          <cell r="H21">
            <v>51.333427526866046</v>
          </cell>
          <cell r="I21">
            <v>-1107386.9299999997</v>
          </cell>
          <cell r="J21">
            <v>102.61902722304765</v>
          </cell>
          <cell r="K21">
            <v>711323.9699999988</v>
          </cell>
        </row>
        <row r="22">
          <cell r="B22">
            <v>38344064</v>
          </cell>
          <cell r="C22">
            <v>3173334</v>
          </cell>
          <cell r="F22">
            <v>39446842.24</v>
          </cell>
          <cell r="G22">
            <v>1095453.75</v>
          </cell>
          <cell r="H22">
            <v>34.52059411332056</v>
          </cell>
          <cell r="I22">
            <v>-2077880.25</v>
          </cell>
          <cell r="J22">
            <v>102.8760077179091</v>
          </cell>
          <cell r="K22">
            <v>1102778.240000002</v>
          </cell>
        </row>
        <row r="23">
          <cell r="B23">
            <v>20722150</v>
          </cell>
          <cell r="C23">
            <v>2097425</v>
          </cell>
          <cell r="F23">
            <v>19895729.54</v>
          </cell>
          <cell r="G23">
            <v>883354.0799999982</v>
          </cell>
          <cell r="H23">
            <v>42.11612238816635</v>
          </cell>
          <cell r="I23">
            <v>-1214070.9200000018</v>
          </cell>
          <cell r="J23">
            <v>96.01189808972525</v>
          </cell>
          <cell r="K23">
            <v>-826420.4600000009</v>
          </cell>
        </row>
        <row r="24">
          <cell r="B24">
            <v>21614844</v>
          </cell>
          <cell r="C24">
            <v>2223102</v>
          </cell>
          <cell r="F24">
            <v>24153421.99</v>
          </cell>
          <cell r="G24">
            <v>1171139.3699999973</v>
          </cell>
          <cell r="H24">
            <v>52.68041547351392</v>
          </cell>
          <cell r="I24">
            <v>-1051962.6300000027</v>
          </cell>
          <cell r="J24">
            <v>111.7446047262705</v>
          </cell>
          <cell r="K24">
            <v>2538577.9899999984</v>
          </cell>
        </row>
        <row r="25">
          <cell r="B25">
            <v>28436400</v>
          </cell>
          <cell r="C25">
            <v>1487974</v>
          </cell>
          <cell r="F25">
            <v>29560360.31</v>
          </cell>
          <cell r="G25">
            <v>1157894.259999998</v>
          </cell>
          <cell r="H25">
            <v>77.81683416511297</v>
          </cell>
          <cell r="I25">
            <v>-330079.7400000021</v>
          </cell>
          <cell r="J25">
            <v>103.9525407927867</v>
          </cell>
          <cell r="K25">
            <v>1123960.3099999987</v>
          </cell>
        </row>
        <row r="26">
          <cell r="B26">
            <v>18893390</v>
          </cell>
          <cell r="C26">
            <v>1879885</v>
          </cell>
          <cell r="F26">
            <v>19415447.09</v>
          </cell>
          <cell r="G26">
            <v>1056738.3200000003</v>
          </cell>
          <cell r="H26">
            <v>56.212923662883654</v>
          </cell>
          <cell r="I26">
            <v>-823146.6799999997</v>
          </cell>
          <cell r="J26">
            <v>102.76317320502038</v>
          </cell>
          <cell r="K26">
            <v>522057.08999999985</v>
          </cell>
        </row>
        <row r="27">
          <cell r="B27">
            <v>15698205</v>
          </cell>
          <cell r="C27">
            <v>1521886</v>
          </cell>
          <cell r="F27">
            <v>15565248.18</v>
          </cell>
          <cell r="G27">
            <v>639037.8499999996</v>
          </cell>
          <cell r="H27">
            <v>41.98986323548542</v>
          </cell>
          <cell r="I27">
            <v>-882848.1500000004</v>
          </cell>
          <cell r="J27">
            <v>99.15304444043124</v>
          </cell>
          <cell r="K27">
            <v>-132956.8200000003</v>
          </cell>
        </row>
        <row r="28">
          <cell r="B28">
            <v>30904804</v>
          </cell>
          <cell r="C28">
            <v>3243904</v>
          </cell>
          <cell r="F28">
            <v>28410210.29</v>
          </cell>
          <cell r="G28">
            <v>1111320.9299999997</v>
          </cell>
          <cell r="H28">
            <v>34.25874902586512</v>
          </cell>
          <cell r="I28">
            <v>-2132583.0700000003</v>
          </cell>
          <cell r="J28">
            <v>91.9281361240796</v>
          </cell>
          <cell r="K28">
            <v>-2494593.710000001</v>
          </cell>
        </row>
        <row r="29">
          <cell r="B29">
            <v>55091395</v>
          </cell>
          <cell r="C29">
            <v>4887933</v>
          </cell>
          <cell r="F29">
            <v>56246762.59</v>
          </cell>
          <cell r="G29">
            <v>2891466.2600000054</v>
          </cell>
          <cell r="H29">
            <v>59.15519423036293</v>
          </cell>
          <cell r="I29">
            <v>-1996466.7399999946</v>
          </cell>
          <cell r="J29">
            <v>102.09718339860518</v>
          </cell>
          <cell r="K29">
            <v>1155367.5900000036</v>
          </cell>
        </row>
        <row r="30">
          <cell r="B30">
            <v>23871189</v>
          </cell>
          <cell r="C30">
            <v>2608848</v>
          </cell>
          <cell r="F30">
            <v>23259098.65</v>
          </cell>
          <cell r="G30">
            <v>946649.129999999</v>
          </cell>
          <cell r="H30">
            <v>36.28609754190351</v>
          </cell>
          <cell r="I30">
            <v>-1662198.870000001</v>
          </cell>
          <cell r="J30">
            <v>97.43586148976492</v>
          </cell>
          <cell r="K30">
            <v>-612090.3500000015</v>
          </cell>
        </row>
        <row r="31">
          <cell r="B31">
            <v>26600483</v>
          </cell>
          <cell r="C31">
            <v>2391980</v>
          </cell>
          <cell r="F31">
            <v>26570031.41</v>
          </cell>
          <cell r="G31">
            <v>1335216.1900000013</v>
          </cell>
          <cell r="H31">
            <v>55.82054155971209</v>
          </cell>
          <cell r="I31">
            <v>-1056763.8099999987</v>
          </cell>
          <cell r="J31">
            <v>99.88552241701777</v>
          </cell>
          <cell r="K31">
            <v>-30451.58999999985</v>
          </cell>
        </row>
        <row r="32">
          <cell r="B32">
            <v>8356731</v>
          </cell>
          <cell r="C32">
            <v>687697</v>
          </cell>
          <cell r="F32">
            <v>9263905.55</v>
          </cell>
          <cell r="G32">
            <v>279452.72000000067</v>
          </cell>
          <cell r="H32">
            <v>40.63602429558376</v>
          </cell>
          <cell r="I32">
            <v>-408244.27999999933</v>
          </cell>
          <cell r="J32">
            <v>110.85561507244878</v>
          </cell>
          <cell r="K32">
            <v>907174.5500000007</v>
          </cell>
        </row>
        <row r="33">
          <cell r="B33">
            <v>20689524</v>
          </cell>
          <cell r="C33">
            <v>886521</v>
          </cell>
          <cell r="F33">
            <v>22282432.86</v>
          </cell>
          <cell r="G33">
            <v>904702.0199999996</v>
          </cell>
          <cell r="H33">
            <v>102.05082789916986</v>
          </cell>
          <cell r="I33">
            <v>18181.019999999553</v>
          </cell>
          <cell r="J33">
            <v>107.69910830234663</v>
          </cell>
          <cell r="K33">
            <v>1592908.8599999994</v>
          </cell>
        </row>
        <row r="34">
          <cell r="B34">
            <v>16562735</v>
          </cell>
          <cell r="C34">
            <v>1462859</v>
          </cell>
          <cell r="F34">
            <v>17386462.27</v>
          </cell>
          <cell r="G34">
            <v>611812.1699999999</v>
          </cell>
          <cell r="H34">
            <v>41.82304446293183</v>
          </cell>
          <cell r="I34">
            <v>-851046.8300000001</v>
          </cell>
          <cell r="J34">
            <v>104.97337710227205</v>
          </cell>
          <cell r="K34">
            <v>823727.2699999996</v>
          </cell>
        </row>
        <row r="35">
          <cell r="B35">
            <v>37805686</v>
          </cell>
          <cell r="C35">
            <v>5257677</v>
          </cell>
          <cell r="F35">
            <v>35065201.33</v>
          </cell>
          <cell r="G35">
            <v>1277644.059999995</v>
          </cell>
          <cell r="H35">
            <v>24.300542996460127</v>
          </cell>
          <cell r="I35">
            <v>-3980032.940000005</v>
          </cell>
          <cell r="J35">
            <v>92.75113095421678</v>
          </cell>
          <cell r="K35">
            <v>-2740484.670000002</v>
          </cell>
        </row>
        <row r="36">
          <cell r="B36">
            <v>3667739176</v>
          </cell>
          <cell r="C36">
            <v>341833298</v>
          </cell>
          <cell r="F36">
            <v>3438427895.9699993</v>
          </cell>
          <cell r="G36">
            <v>148291355.41999993</v>
          </cell>
          <cell r="H36">
            <v>43.38119085753897</v>
          </cell>
          <cell r="I36">
            <v>-193541942.58000007</v>
          </cell>
          <cell r="J36">
            <v>93.74788475880432</v>
          </cell>
          <cell r="K36">
            <v>-229311280.02999997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3" sqref="B33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18.12.2012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18.12.2012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815843627.42</v>
      </c>
      <c r="E10" s="31">
        <f>'[5]вспомогат'!G10</f>
        <v>36782139.2299999</v>
      </c>
      <c r="F10" s="32">
        <f>'[5]вспомогат'!H10</f>
        <v>47.932973883000436</v>
      </c>
      <c r="G10" s="33">
        <f>'[5]вспомогат'!I10</f>
        <v>-39954470.7700001</v>
      </c>
      <c r="H10" s="34">
        <f>'[5]вспомогат'!J10</f>
        <v>95.16102411721232</v>
      </c>
      <c r="I10" s="35">
        <f>'[5]вспомогат'!K10</f>
        <v>-41485972.58000004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162365000</v>
      </c>
      <c r="D12" s="31">
        <f>'[5]вспомогат'!F11</f>
        <v>1552672496.97</v>
      </c>
      <c r="E12" s="36">
        <f>'[5]вспомогат'!G11</f>
        <v>63709370.25</v>
      </c>
      <c r="F12" s="37">
        <f>'[5]вспомогат'!H11</f>
        <v>39.23836433344625</v>
      </c>
      <c r="G12" s="33">
        <f>'[5]вспомогат'!I11</f>
        <v>-98655629.75</v>
      </c>
      <c r="H12" s="34">
        <f>'[5]вспомогат'!J11</f>
        <v>91.21155475131208</v>
      </c>
      <c r="I12" s="35">
        <f>'[5]вспомогат'!K11</f>
        <v>-149603603.02999997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121034085.62</v>
      </c>
      <c r="E13" s="36">
        <f>'[5]вспомогат'!G12</f>
        <v>5225485.480000004</v>
      </c>
      <c r="F13" s="37">
        <f>'[5]вспомогат'!H12</f>
        <v>39.30223968859576</v>
      </c>
      <c r="G13" s="33">
        <f>'[5]вспомогат'!I12</f>
        <v>-8070157.519999996</v>
      </c>
      <c r="H13" s="34">
        <f>'[5]вспомогат'!J12</f>
        <v>88.7323750574976</v>
      </c>
      <c r="I13" s="35">
        <f>'[5]вспомогат'!K12</f>
        <v>-15369437.379999995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224120825.24</v>
      </c>
      <c r="E14" s="36">
        <f>'[5]вспомогат'!G13</f>
        <v>10164250.26000002</v>
      </c>
      <c r="F14" s="37">
        <f>'[5]вспомогат'!H13</f>
        <v>52.59361673888807</v>
      </c>
      <c r="G14" s="33">
        <f>'[5]вспомогат'!I13</f>
        <v>-9161764.73999998</v>
      </c>
      <c r="H14" s="34">
        <f>'[5]вспомогат'!J13</f>
        <v>96.14272667250236</v>
      </c>
      <c r="I14" s="35">
        <f>'[5]вспомогат'!K13</f>
        <v>-8991790.75999999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133947369.81</v>
      </c>
      <c r="E15" s="36">
        <f>'[5]вспомогат'!G14</f>
        <v>6129797.010000005</v>
      </c>
      <c r="F15" s="37">
        <f>'[5]вспомогат'!H14</f>
        <v>43.4879252096429</v>
      </c>
      <c r="G15" s="33">
        <f>'[5]вспомогат'!I14</f>
        <v>-7965602.989999995</v>
      </c>
      <c r="H15" s="34">
        <f>'[5]вспомогат'!J14</f>
        <v>93.95430890847429</v>
      </c>
      <c r="I15" s="35">
        <f>'[5]вспомогат'!K14</f>
        <v>-8619130.189999998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22551695.1</v>
      </c>
      <c r="E16" s="36">
        <f>'[5]вспомогат'!G15</f>
        <v>1098092.5400000028</v>
      </c>
      <c r="F16" s="37">
        <f>'[5]вспомогат'!H15</f>
        <v>37.8675712276233</v>
      </c>
      <c r="G16" s="33">
        <f>'[5]вспомогат'!I15</f>
        <v>-1801730.4599999972</v>
      </c>
      <c r="H16" s="34">
        <f>'[5]вспомогат'!J15</f>
        <v>84.88100652650121</v>
      </c>
      <c r="I16" s="35">
        <f>'[5]вспомогат'!K15</f>
        <v>-4016904.8999999985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211981881</v>
      </c>
      <c r="D17" s="40">
        <f>SUM(D12:D16)</f>
        <v>2054326472.74</v>
      </c>
      <c r="E17" s="40">
        <f>SUM(E12:E16)</f>
        <v>86326995.54000004</v>
      </c>
      <c r="F17" s="41">
        <f>E17/C17*100</f>
        <v>40.723761452046006</v>
      </c>
      <c r="G17" s="40">
        <f>SUM(G12:G16)</f>
        <v>-125654885.45999996</v>
      </c>
      <c r="H17" s="42">
        <f>D17/B17*100</f>
        <v>91.67305146345042</v>
      </c>
      <c r="I17" s="40">
        <f>SUM(I12:I16)</f>
        <v>-186600866.25999996</v>
      </c>
    </row>
    <row r="18" spans="1:9" ht="20.25" customHeight="1">
      <c r="A18" s="30" t="s">
        <v>18</v>
      </c>
      <c r="B18" s="43">
        <f>'[5]вспомогат'!B16</f>
        <v>24464078</v>
      </c>
      <c r="C18" s="44">
        <f>'[5]вспомогат'!C16</f>
        <v>1085000</v>
      </c>
      <c r="D18" s="43">
        <f>'[5]вспомогат'!F16</f>
        <v>26061242.76</v>
      </c>
      <c r="E18" s="44">
        <f>'[5]вспомогат'!G16</f>
        <v>1885016.8900000006</v>
      </c>
      <c r="F18" s="45">
        <f>'[5]вспомогат'!H16</f>
        <v>173.7342755760369</v>
      </c>
      <c r="G18" s="46">
        <f>'[5]вспомогат'!I16</f>
        <v>800016.8900000006</v>
      </c>
      <c r="H18" s="47">
        <f>'[5]вспомогат'!J16</f>
        <v>106.52861211446432</v>
      </c>
      <c r="I18" s="48">
        <f>'[5]вспомогат'!K16</f>
        <v>1597164.7600000016</v>
      </c>
    </row>
    <row r="19" spans="1:9" ht="12.75">
      <c r="A19" s="30" t="s">
        <v>19</v>
      </c>
      <c r="B19" s="31">
        <f>'[5]вспомогат'!B17</f>
        <v>85787816</v>
      </c>
      <c r="C19" s="36">
        <f>'[5]вспомогат'!C17</f>
        <v>9236397</v>
      </c>
      <c r="D19" s="31">
        <f>'[5]вспомогат'!F17</f>
        <v>80870758.64</v>
      </c>
      <c r="E19" s="36">
        <f>'[5]вспомогат'!G17</f>
        <v>4105863.950000003</v>
      </c>
      <c r="F19" s="37">
        <f>'[5]вспомогат'!H17</f>
        <v>44.45309085350059</v>
      </c>
      <c r="G19" s="33">
        <f>'[5]вспомогат'!I17</f>
        <v>-5130533.049999997</v>
      </c>
      <c r="H19" s="34">
        <f>'[5]вспомогат'!J17</f>
        <v>94.26834999506224</v>
      </c>
      <c r="I19" s="35">
        <f>'[5]вспомогат'!K17</f>
        <v>-4917057.359999999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7787598.93</v>
      </c>
      <c r="E20" s="36">
        <f>'[5]вспомогат'!G18</f>
        <v>275226.63999999966</v>
      </c>
      <c r="F20" s="37">
        <f>'[5]вспомогат'!H18</f>
        <v>31.2103900580942</v>
      </c>
      <c r="G20" s="33">
        <f>'[5]вспомогат'!I18</f>
        <v>-606616.3600000003</v>
      </c>
      <c r="H20" s="34">
        <f>'[5]вспомогат'!J18</f>
        <v>95.04519004219769</v>
      </c>
      <c r="I20" s="35">
        <f>'[5]вспомогат'!K18</f>
        <v>-405976.0700000003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18744546.54</v>
      </c>
      <c r="E21" s="36">
        <f>'[5]вспомогат'!G19</f>
        <v>792343.1199999973</v>
      </c>
      <c r="F21" s="37">
        <f>'[5]вспомогат'!H19</f>
        <v>61.84730331395437</v>
      </c>
      <c r="G21" s="33">
        <f>'[5]вспомогат'!I19</f>
        <v>-488784.8800000027</v>
      </c>
      <c r="H21" s="34">
        <f>'[5]вспомогат'!J19</f>
        <v>105.94569853449447</v>
      </c>
      <c r="I21" s="35">
        <f>'[5]вспомогат'!K19</f>
        <v>1051948.539999999</v>
      </c>
    </row>
    <row r="22" spans="1:9" ht="12.75">
      <c r="A22" s="30" t="s">
        <v>22</v>
      </c>
      <c r="B22" s="31">
        <f>'[5]вспомогат'!B20</f>
        <v>42592716</v>
      </c>
      <c r="C22" s="36">
        <f>'[5]вспомогат'!C20</f>
        <v>4543957</v>
      </c>
      <c r="D22" s="31">
        <f>'[5]вспомогат'!F20</f>
        <v>40401316.67</v>
      </c>
      <c r="E22" s="36">
        <f>'[5]вспомогат'!G20</f>
        <v>1593818.8700000048</v>
      </c>
      <c r="F22" s="37">
        <f>'[5]вспомогат'!H20</f>
        <v>35.07557113766712</v>
      </c>
      <c r="G22" s="33">
        <f>'[5]вспомогат'!I20</f>
        <v>-2950138.129999995</v>
      </c>
      <c r="H22" s="34">
        <f>'[5]вспомогат'!J20</f>
        <v>94.85499039319306</v>
      </c>
      <c r="I22" s="35">
        <f>'[5]вспомогат'!K20</f>
        <v>-2191399.329999998</v>
      </c>
    </row>
    <row r="23" spans="1:9" ht="12.75">
      <c r="A23" s="30" t="s">
        <v>23</v>
      </c>
      <c r="B23" s="31">
        <f>'[5]вспомогат'!B21</f>
        <v>27159854</v>
      </c>
      <c r="C23" s="36">
        <f>'[5]вспомогат'!C21</f>
        <v>2275457</v>
      </c>
      <c r="D23" s="31">
        <f>'[5]вспомогат'!F21</f>
        <v>27871177.97</v>
      </c>
      <c r="E23" s="36">
        <f>'[5]вспомогат'!G21</f>
        <v>1168070.0700000003</v>
      </c>
      <c r="F23" s="37">
        <f>'[5]вспомогат'!H21</f>
        <v>51.333427526866046</v>
      </c>
      <c r="G23" s="33">
        <f>'[5]вспомогат'!I21</f>
        <v>-1107386.9299999997</v>
      </c>
      <c r="H23" s="34">
        <f>'[5]вспомогат'!J21</f>
        <v>102.61902722304765</v>
      </c>
      <c r="I23" s="35">
        <f>'[5]вспомогат'!K21</f>
        <v>711323.9699999988</v>
      </c>
    </row>
    <row r="24" spans="1:9" ht="12.75">
      <c r="A24" s="30" t="s">
        <v>24</v>
      </c>
      <c r="B24" s="31">
        <f>'[5]вспомогат'!B22</f>
        <v>38344064</v>
      </c>
      <c r="C24" s="36">
        <f>'[5]вспомогат'!C22</f>
        <v>3173334</v>
      </c>
      <c r="D24" s="31">
        <f>'[5]вспомогат'!F22</f>
        <v>39446842.24</v>
      </c>
      <c r="E24" s="36">
        <f>'[5]вспомогат'!G22</f>
        <v>1095453.75</v>
      </c>
      <c r="F24" s="37">
        <f>'[5]вспомогат'!H22</f>
        <v>34.52059411332056</v>
      </c>
      <c r="G24" s="33">
        <f>'[5]вспомогат'!I22</f>
        <v>-2077880.25</v>
      </c>
      <c r="H24" s="34">
        <f>'[5]вспомогат'!J22</f>
        <v>102.8760077179091</v>
      </c>
      <c r="I24" s="35">
        <f>'[5]вспомогат'!K22</f>
        <v>1102778.240000002</v>
      </c>
    </row>
    <row r="25" spans="1:9" ht="12.75">
      <c r="A25" s="30" t="s">
        <v>25</v>
      </c>
      <c r="B25" s="31">
        <f>'[5]вспомогат'!B23</f>
        <v>20722150</v>
      </c>
      <c r="C25" s="36">
        <f>'[5]вспомогат'!C23</f>
        <v>2097425</v>
      </c>
      <c r="D25" s="31">
        <f>'[5]вспомогат'!F23</f>
        <v>19895729.54</v>
      </c>
      <c r="E25" s="36">
        <f>'[5]вспомогат'!G23</f>
        <v>883354.0799999982</v>
      </c>
      <c r="F25" s="37">
        <f>'[5]вспомогат'!H23</f>
        <v>42.11612238816635</v>
      </c>
      <c r="G25" s="33">
        <f>'[5]вспомогат'!I23</f>
        <v>-1214070.9200000018</v>
      </c>
      <c r="H25" s="34">
        <f>'[5]вспомогат'!J23</f>
        <v>96.01189808972525</v>
      </c>
      <c r="I25" s="35">
        <f>'[5]вспомогат'!K23</f>
        <v>-826420.4600000009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24153421.99</v>
      </c>
      <c r="E26" s="36">
        <f>'[5]вспомогат'!G24</f>
        <v>1171139.3699999973</v>
      </c>
      <c r="F26" s="37">
        <f>'[5]вспомогат'!H24</f>
        <v>52.68041547351392</v>
      </c>
      <c r="G26" s="33">
        <f>'[5]вспомогат'!I24</f>
        <v>-1051962.6300000027</v>
      </c>
      <c r="H26" s="34">
        <f>'[5]вспомогат'!J24</f>
        <v>111.7446047262705</v>
      </c>
      <c r="I26" s="35">
        <f>'[5]вспомогат'!K24</f>
        <v>2538577.9899999984</v>
      </c>
    </row>
    <row r="27" spans="1:9" ht="12.75">
      <c r="A27" s="30" t="s">
        <v>27</v>
      </c>
      <c r="B27" s="31">
        <f>'[5]вспомогат'!B25</f>
        <v>28436400</v>
      </c>
      <c r="C27" s="36">
        <f>'[5]вспомогат'!C25</f>
        <v>1487974</v>
      </c>
      <c r="D27" s="31">
        <f>'[5]вспомогат'!F25</f>
        <v>29560360.31</v>
      </c>
      <c r="E27" s="36">
        <f>'[5]вспомогат'!G25</f>
        <v>1157894.259999998</v>
      </c>
      <c r="F27" s="37">
        <f>'[5]вспомогат'!H25</f>
        <v>77.81683416511297</v>
      </c>
      <c r="G27" s="33">
        <f>'[5]вспомогат'!I25</f>
        <v>-330079.7400000021</v>
      </c>
      <c r="H27" s="34">
        <f>'[5]вспомогат'!J25</f>
        <v>103.9525407927867</v>
      </c>
      <c r="I27" s="35">
        <f>'[5]вспомогат'!K25</f>
        <v>1123960.3099999987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19415447.09</v>
      </c>
      <c r="E28" s="36">
        <f>'[5]вспомогат'!G26</f>
        <v>1056738.3200000003</v>
      </c>
      <c r="F28" s="37">
        <f>'[5]вспомогат'!H26</f>
        <v>56.212923662883654</v>
      </c>
      <c r="G28" s="33">
        <f>'[5]вспомогат'!I26</f>
        <v>-823146.6799999997</v>
      </c>
      <c r="H28" s="34">
        <f>'[5]вспомогат'!J26</f>
        <v>102.76317320502038</v>
      </c>
      <c r="I28" s="35">
        <f>'[5]вспомогат'!K26</f>
        <v>522057.08999999985</v>
      </c>
    </row>
    <row r="29" spans="1:9" ht="12.75">
      <c r="A29" s="30" t="s">
        <v>29</v>
      </c>
      <c r="B29" s="31">
        <f>'[5]вспомогат'!B27</f>
        <v>15698205</v>
      </c>
      <c r="C29" s="36">
        <f>'[5]вспомогат'!C27</f>
        <v>1521886</v>
      </c>
      <c r="D29" s="31">
        <f>'[5]вспомогат'!F27</f>
        <v>15565248.18</v>
      </c>
      <c r="E29" s="36">
        <f>'[5]вспомогат'!G27</f>
        <v>639037.8499999996</v>
      </c>
      <c r="F29" s="37">
        <f>'[5]вспомогат'!H27</f>
        <v>41.98986323548542</v>
      </c>
      <c r="G29" s="33">
        <f>'[5]вспомогат'!I27</f>
        <v>-882848.1500000004</v>
      </c>
      <c r="H29" s="34">
        <f>'[5]вспомогат'!J27</f>
        <v>99.15304444043124</v>
      </c>
      <c r="I29" s="35">
        <f>'[5]вспомогат'!K27</f>
        <v>-132956.8200000003</v>
      </c>
    </row>
    <row r="30" spans="1:9" ht="12.75">
      <c r="A30" s="30" t="s">
        <v>30</v>
      </c>
      <c r="B30" s="31">
        <f>'[5]вспомогат'!B28</f>
        <v>30904804</v>
      </c>
      <c r="C30" s="36">
        <f>'[5]вспомогат'!C28</f>
        <v>3243904</v>
      </c>
      <c r="D30" s="31">
        <f>'[5]вспомогат'!F28</f>
        <v>28410210.29</v>
      </c>
      <c r="E30" s="36">
        <f>'[5]вспомогат'!G28</f>
        <v>1111320.9299999997</v>
      </c>
      <c r="F30" s="37">
        <f>'[5]вспомогат'!H28</f>
        <v>34.25874902586512</v>
      </c>
      <c r="G30" s="33">
        <f>'[5]вспомогат'!I28</f>
        <v>-2132583.0700000003</v>
      </c>
      <c r="H30" s="34">
        <f>'[5]вспомогат'!J28</f>
        <v>91.9281361240796</v>
      </c>
      <c r="I30" s="35">
        <f>'[5]вспомогат'!K28</f>
        <v>-2494593.710000001</v>
      </c>
    </row>
    <row r="31" spans="1:9" ht="12.75">
      <c r="A31" s="30" t="s">
        <v>31</v>
      </c>
      <c r="B31" s="31">
        <f>'[5]вспомогат'!B29</f>
        <v>55091395</v>
      </c>
      <c r="C31" s="36">
        <f>'[5]вспомогат'!C29</f>
        <v>4887933</v>
      </c>
      <c r="D31" s="31">
        <f>'[5]вспомогат'!F29</f>
        <v>56246762.59</v>
      </c>
      <c r="E31" s="36">
        <f>'[5]вспомогат'!G29</f>
        <v>2891466.2600000054</v>
      </c>
      <c r="F31" s="37">
        <f>'[5]вспомогат'!H29</f>
        <v>59.15519423036293</v>
      </c>
      <c r="G31" s="33">
        <f>'[5]вспомогат'!I29</f>
        <v>-1996466.7399999946</v>
      </c>
      <c r="H31" s="34">
        <f>'[5]вспомогат'!J29</f>
        <v>102.09718339860518</v>
      </c>
      <c r="I31" s="35">
        <f>'[5]вспомогат'!K29</f>
        <v>1155367.5900000036</v>
      </c>
    </row>
    <row r="32" spans="1:9" ht="12.75">
      <c r="A32" s="30" t="s">
        <v>32</v>
      </c>
      <c r="B32" s="31">
        <f>'[5]вспомогат'!B30</f>
        <v>23871189</v>
      </c>
      <c r="C32" s="36">
        <f>'[5]вспомогат'!C30</f>
        <v>2608848</v>
      </c>
      <c r="D32" s="31">
        <f>'[5]вспомогат'!F30</f>
        <v>23259098.65</v>
      </c>
      <c r="E32" s="36">
        <f>'[5]вспомогат'!G30</f>
        <v>946649.129999999</v>
      </c>
      <c r="F32" s="37">
        <f>'[5]вспомогат'!H30</f>
        <v>36.28609754190351</v>
      </c>
      <c r="G32" s="33">
        <f>'[5]вспомогат'!I30</f>
        <v>-1662198.870000001</v>
      </c>
      <c r="H32" s="34">
        <f>'[5]вспомогат'!J30</f>
        <v>97.43586148976492</v>
      </c>
      <c r="I32" s="35">
        <f>'[5]вспомогат'!K30</f>
        <v>-612090.3500000015</v>
      </c>
    </row>
    <row r="33" spans="1:9" ht="12.75">
      <c r="A33" s="30" t="s">
        <v>33</v>
      </c>
      <c r="B33" s="31">
        <f>'[5]вспомогат'!B31</f>
        <v>26600483</v>
      </c>
      <c r="C33" s="36">
        <f>'[5]вспомогат'!C31</f>
        <v>2391980</v>
      </c>
      <c r="D33" s="31">
        <f>'[5]вспомогат'!F31</f>
        <v>26570031.41</v>
      </c>
      <c r="E33" s="36">
        <f>'[5]вспомогат'!G31</f>
        <v>1335216.1900000013</v>
      </c>
      <c r="F33" s="37">
        <f>'[5]вспомогат'!H31</f>
        <v>55.82054155971209</v>
      </c>
      <c r="G33" s="33">
        <f>'[5]вспомогат'!I31</f>
        <v>-1056763.8099999987</v>
      </c>
      <c r="H33" s="34">
        <f>'[5]вспомогат'!J31</f>
        <v>99.88552241701777</v>
      </c>
      <c r="I33" s="35">
        <f>'[5]вспомогат'!K31</f>
        <v>-30451.58999999985</v>
      </c>
    </row>
    <row r="34" spans="1:9" ht="12.75">
      <c r="A34" s="30" t="s">
        <v>34</v>
      </c>
      <c r="B34" s="31">
        <f>'[5]вспомогат'!B32</f>
        <v>8356731</v>
      </c>
      <c r="C34" s="36">
        <f>'[5]вспомогат'!C32</f>
        <v>687697</v>
      </c>
      <c r="D34" s="31">
        <f>'[5]вспомогат'!F32</f>
        <v>9263905.55</v>
      </c>
      <c r="E34" s="36">
        <f>'[5]вспомогат'!G32</f>
        <v>279452.72000000067</v>
      </c>
      <c r="F34" s="37">
        <f>'[5]вспомогат'!H32</f>
        <v>40.63602429558376</v>
      </c>
      <c r="G34" s="33">
        <f>'[5]вспомогат'!I32</f>
        <v>-408244.27999999933</v>
      </c>
      <c r="H34" s="34">
        <f>'[5]вспомогат'!J32</f>
        <v>110.85561507244878</v>
      </c>
      <c r="I34" s="35">
        <f>'[5]вспомогат'!K32</f>
        <v>907174.5500000007</v>
      </c>
    </row>
    <row r="35" spans="1:9" ht="12.75">
      <c r="A35" s="30" t="s">
        <v>35</v>
      </c>
      <c r="B35" s="31">
        <f>'[5]вспомогат'!B33</f>
        <v>20689524</v>
      </c>
      <c r="C35" s="36">
        <f>'[5]вспомогат'!C33</f>
        <v>886521</v>
      </c>
      <c r="D35" s="31">
        <f>'[5]вспомогат'!F33</f>
        <v>22282432.86</v>
      </c>
      <c r="E35" s="36">
        <f>'[5]вспомогат'!G33</f>
        <v>904702.0199999996</v>
      </c>
      <c r="F35" s="37">
        <f>'[5]вспомогат'!H33</f>
        <v>102.05082789916986</v>
      </c>
      <c r="G35" s="33">
        <f>'[5]вспомогат'!I33</f>
        <v>18181.019999999553</v>
      </c>
      <c r="H35" s="34">
        <f>'[5]вспомогат'!J33</f>
        <v>107.69910830234663</v>
      </c>
      <c r="I35" s="35">
        <f>'[5]вспомогат'!K33</f>
        <v>1592908.8599999994</v>
      </c>
    </row>
    <row r="36" spans="1:9" ht="12.75">
      <c r="A36" s="30" t="s">
        <v>36</v>
      </c>
      <c r="B36" s="31">
        <f>'[5]вспомогат'!B34</f>
        <v>16562735</v>
      </c>
      <c r="C36" s="36">
        <f>'[5]вспомогат'!C34</f>
        <v>1462859</v>
      </c>
      <c r="D36" s="31">
        <f>'[5]вспомогат'!F34</f>
        <v>17386462.27</v>
      </c>
      <c r="E36" s="36">
        <f>'[5]вспомогат'!G34</f>
        <v>611812.1699999999</v>
      </c>
      <c r="F36" s="37">
        <f>'[5]вспомогат'!H34</f>
        <v>41.82304446293183</v>
      </c>
      <c r="G36" s="33">
        <f>'[5]вспомогат'!I34</f>
        <v>-851046.8300000001</v>
      </c>
      <c r="H36" s="34">
        <f>'[5]вспомогат'!J34</f>
        <v>104.97337710227205</v>
      </c>
      <c r="I36" s="35">
        <f>'[5]вспомогат'!K34</f>
        <v>823727.2699999996</v>
      </c>
    </row>
    <row r="37" spans="1:9" ht="12.75">
      <c r="A37" s="30" t="s">
        <v>37</v>
      </c>
      <c r="B37" s="31">
        <f>'[5]вспомогат'!B35</f>
        <v>37805686</v>
      </c>
      <c r="C37" s="36">
        <f>'[5]вспомогат'!C35</f>
        <v>5257677</v>
      </c>
      <c r="D37" s="31">
        <f>'[5]вспомогат'!F35</f>
        <v>35065201.33</v>
      </c>
      <c r="E37" s="36">
        <f>'[5]вспомогат'!G35</f>
        <v>1277644.059999995</v>
      </c>
      <c r="F37" s="37">
        <f>'[5]вспомогат'!H35</f>
        <v>24.300542996460127</v>
      </c>
      <c r="G37" s="33">
        <f>'[5]вспомогат'!I35</f>
        <v>-3980032.940000005</v>
      </c>
      <c r="H37" s="34">
        <f>'[5]вспомогат'!J35</f>
        <v>92.75113095421678</v>
      </c>
      <c r="I37" s="35">
        <f>'[5]вспомогат'!K35</f>
        <v>-2740484.670000002</v>
      </c>
    </row>
    <row r="38" spans="1:9" ht="18.75" customHeight="1">
      <c r="A38" s="49" t="s">
        <v>38</v>
      </c>
      <c r="B38" s="40">
        <f>SUM(B18:B37)</f>
        <v>569482237</v>
      </c>
      <c r="C38" s="40">
        <f>SUM(C18:C37)</f>
        <v>53114807</v>
      </c>
      <c r="D38" s="40">
        <f>SUM(D18:D37)</f>
        <v>568257795.8100001</v>
      </c>
      <c r="E38" s="40">
        <f>SUM(E18:E37)</f>
        <v>25182220.65</v>
      </c>
      <c r="F38" s="41">
        <f>E38/C38*100</f>
        <v>47.41092375615711</v>
      </c>
      <c r="G38" s="40">
        <f>SUM(G18:G37)</f>
        <v>-27932586.35</v>
      </c>
      <c r="H38" s="42">
        <f>D38/B38*100</f>
        <v>99.78499045089619</v>
      </c>
      <c r="I38" s="40">
        <f>SUM(I18:I37)</f>
        <v>-1224441.1900000013</v>
      </c>
    </row>
    <row r="39" spans="1:9" ht="20.25" customHeight="1">
      <c r="A39" s="50" t="s">
        <v>39</v>
      </c>
      <c r="B39" s="51">
        <f>'[5]вспомогат'!B36</f>
        <v>3667739176</v>
      </c>
      <c r="C39" s="51">
        <f>'[5]вспомогат'!C36</f>
        <v>341833298</v>
      </c>
      <c r="D39" s="51">
        <f>'[5]вспомогат'!F36</f>
        <v>3438427895.9699993</v>
      </c>
      <c r="E39" s="51">
        <f>'[5]вспомогат'!G36</f>
        <v>148291355.41999993</v>
      </c>
      <c r="F39" s="52">
        <f>'[5]вспомогат'!H36</f>
        <v>43.38119085753897</v>
      </c>
      <c r="G39" s="51">
        <f>'[5]вспомогат'!I36</f>
        <v>-193541942.58000007</v>
      </c>
      <c r="H39" s="52">
        <f>'[5]вспомогат'!J36</f>
        <v>93.74788475880432</v>
      </c>
      <c r="I39" s="51">
        <f>'[5]вспомогат'!K36</f>
        <v>-229311280.02999997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2012-12-19T05:35:11Z</dcterms:created>
  <dcterms:modified xsi:type="dcterms:W3CDTF">2012-12-19T05:35:28Z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