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<sst xmlns="http://schemas.openxmlformats.org/spreadsheetml/2006/main" count="43" uniqueCount="40">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</sst>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7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17.12.2012</v>
          </cell>
        </row>
        <row r="6">
          <cell r="F6" t="str">
            <v>Фактично надійшло на 17.12.2012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814098638.73</v>
          </cell>
          <cell r="G10">
            <v>35037150.53999996</v>
          </cell>
          <cell r="H10">
            <v>45.65897625657422</v>
          </cell>
          <cell r="I10">
            <v>-41699459.46000004</v>
          </cell>
          <cell r="J10">
            <v>94.95748644745265</v>
          </cell>
          <cell r="K10">
            <v>-43230961.26999998</v>
          </cell>
        </row>
        <row r="11">
          <cell r="B11">
            <v>1702276100</v>
          </cell>
          <cell r="C11">
            <v>162365000</v>
          </cell>
          <cell r="F11">
            <v>1550594403.51</v>
          </cell>
          <cell r="G11">
            <v>61631276.78999996</v>
          </cell>
          <cell r="H11">
            <v>37.9584742955686</v>
          </cell>
          <cell r="I11">
            <v>-100733723.21000004</v>
          </cell>
          <cell r="J11">
            <v>91.08947740674971</v>
          </cell>
          <cell r="K11">
            <v>-151681696.49</v>
          </cell>
        </row>
        <row r="12">
          <cell r="B12">
            <v>136403523</v>
          </cell>
          <cell r="C12">
            <v>13295643</v>
          </cell>
          <cell r="F12">
            <v>120576240.42</v>
          </cell>
          <cell r="G12">
            <v>4767640.280000001</v>
          </cell>
          <cell r="H12">
            <v>35.8586664819445</v>
          </cell>
          <cell r="I12">
            <v>-8528002.719999999</v>
          </cell>
          <cell r="J12">
            <v>88.39672009058006</v>
          </cell>
          <cell r="K12">
            <v>-15827282.579999998</v>
          </cell>
        </row>
        <row r="13">
          <cell r="B13">
            <v>233112616</v>
          </cell>
          <cell r="C13">
            <v>19326015</v>
          </cell>
          <cell r="F13">
            <v>223710757.52</v>
          </cell>
          <cell r="G13">
            <v>9754182.540000021</v>
          </cell>
          <cell r="H13">
            <v>50.47177361706498</v>
          </cell>
          <cell r="I13">
            <v>-9571832.459999979</v>
          </cell>
          <cell r="J13">
            <v>95.9668169654104</v>
          </cell>
          <cell r="K13">
            <v>-9401858.47999999</v>
          </cell>
        </row>
        <row r="14">
          <cell r="B14">
            <v>142566500</v>
          </cell>
          <cell r="C14">
            <v>14095400</v>
          </cell>
          <cell r="F14">
            <v>133558809.68</v>
          </cell>
          <cell r="G14">
            <v>5741236.88000001</v>
          </cell>
          <cell r="H14">
            <v>40.73128027583474</v>
          </cell>
          <cell r="I14">
            <v>-8354163.11999999</v>
          </cell>
          <cell r="J14">
            <v>93.68176232144299</v>
          </cell>
          <cell r="K14">
            <v>-9007690.319999993</v>
          </cell>
        </row>
        <row r="15">
          <cell r="B15">
            <v>26568600</v>
          </cell>
          <cell r="C15">
            <v>2899823</v>
          </cell>
          <cell r="F15">
            <v>22480908.18</v>
          </cell>
          <cell r="G15">
            <v>1027305.620000001</v>
          </cell>
          <cell r="H15">
            <v>35.42649396187288</v>
          </cell>
          <cell r="I15">
            <v>-1872517.379999999</v>
          </cell>
          <cell r="J15">
            <v>84.61457577742146</v>
          </cell>
          <cell r="K15">
            <v>-4087691.8200000003</v>
          </cell>
        </row>
        <row r="16">
          <cell r="B16">
            <v>24464078</v>
          </cell>
          <cell r="C16">
            <v>1085000</v>
          </cell>
          <cell r="F16">
            <v>25901400.98</v>
          </cell>
          <cell r="G16">
            <v>1725175.1099999994</v>
          </cell>
          <cell r="H16">
            <v>159.00231428571422</v>
          </cell>
          <cell r="I16">
            <v>640175.1099999994</v>
          </cell>
          <cell r="J16">
            <v>105.87523870713625</v>
          </cell>
          <cell r="K16">
            <v>1437322.9800000004</v>
          </cell>
        </row>
        <row r="17">
          <cell r="B17">
            <v>85787816</v>
          </cell>
          <cell r="C17">
            <v>9236397</v>
          </cell>
          <cell r="F17">
            <v>80689118.01</v>
          </cell>
          <cell r="G17">
            <v>3924223.3200000077</v>
          </cell>
          <cell r="H17">
            <v>42.48651633315467</v>
          </cell>
          <cell r="I17">
            <v>-5312173.679999992</v>
          </cell>
          <cell r="J17">
            <v>94.05661756210229</v>
          </cell>
          <cell r="K17">
            <v>-5098697.989999995</v>
          </cell>
        </row>
        <row r="18">
          <cell r="B18">
            <v>8193575</v>
          </cell>
          <cell r="C18">
            <v>881843</v>
          </cell>
          <cell r="F18">
            <v>7777756.66</v>
          </cell>
          <cell r="G18">
            <v>265384.3700000001</v>
          </cell>
          <cell r="H18">
            <v>30.094287758705363</v>
          </cell>
          <cell r="I18">
            <v>-616458.6299999999</v>
          </cell>
          <cell r="J18">
            <v>94.9250682394437</v>
          </cell>
          <cell r="K18">
            <v>-415818.33999999985</v>
          </cell>
        </row>
        <row r="19">
          <cell r="B19">
            <v>17692598</v>
          </cell>
          <cell r="C19">
            <v>1281128</v>
          </cell>
          <cell r="F19">
            <v>18682802.83</v>
          </cell>
          <cell r="G19">
            <v>730599.4099999964</v>
          </cell>
          <cell r="H19">
            <v>57.02782313711015</v>
          </cell>
          <cell r="I19">
            <v>-550528.5900000036</v>
          </cell>
          <cell r="J19">
            <v>105.59671807385212</v>
          </cell>
          <cell r="K19">
            <v>990204.8299999982</v>
          </cell>
        </row>
        <row r="20">
          <cell r="B20">
            <v>42592716</v>
          </cell>
          <cell r="C20">
            <v>4543957</v>
          </cell>
          <cell r="F20">
            <v>40212532.95</v>
          </cell>
          <cell r="G20">
            <v>1405035.150000006</v>
          </cell>
          <cell r="H20">
            <v>30.920960519652933</v>
          </cell>
          <cell r="I20">
            <v>-3138921.849999994</v>
          </cell>
          <cell r="J20">
            <v>94.41176033479528</v>
          </cell>
          <cell r="K20">
            <v>-2380183.049999997</v>
          </cell>
        </row>
        <row r="21">
          <cell r="B21">
            <v>27159854</v>
          </cell>
          <cell r="C21">
            <v>2275457</v>
          </cell>
          <cell r="F21">
            <v>27532884.11</v>
          </cell>
          <cell r="G21">
            <v>829776.2100000009</v>
          </cell>
          <cell r="H21">
            <v>36.466354231259956</v>
          </cell>
          <cell r="I21">
            <v>-1445680.789999999</v>
          </cell>
          <cell r="J21">
            <v>101.37346139636834</v>
          </cell>
          <cell r="K21">
            <v>373030.1099999994</v>
          </cell>
        </row>
        <row r="22">
          <cell r="B22">
            <v>38344064</v>
          </cell>
          <cell r="C22">
            <v>3173334</v>
          </cell>
          <cell r="F22">
            <v>39324632.09</v>
          </cell>
          <cell r="G22">
            <v>973243.6000000015</v>
          </cell>
          <cell r="H22">
            <v>30.66943473331208</v>
          </cell>
          <cell r="I22">
            <v>-2200090.3999999985</v>
          </cell>
          <cell r="J22">
            <v>102.55728785034368</v>
          </cell>
          <cell r="K22">
            <v>980568.0900000036</v>
          </cell>
        </row>
        <row r="23">
          <cell r="B23">
            <v>20722150</v>
          </cell>
          <cell r="C23">
            <v>2097425</v>
          </cell>
          <cell r="F23">
            <v>19730981.54</v>
          </cell>
          <cell r="G23">
            <v>718606.0799999982</v>
          </cell>
          <cell r="H23">
            <v>34.26134808157613</v>
          </cell>
          <cell r="I23">
            <v>-1378818.9200000018</v>
          </cell>
          <cell r="J23">
            <v>95.2168647558289</v>
          </cell>
          <cell r="K23">
            <v>-991168.4600000009</v>
          </cell>
        </row>
        <row r="24">
          <cell r="B24">
            <v>21614844</v>
          </cell>
          <cell r="C24">
            <v>2223102</v>
          </cell>
          <cell r="F24">
            <v>24085597.43</v>
          </cell>
          <cell r="G24">
            <v>1103314.8099999987</v>
          </cell>
          <cell r="H24">
            <v>49.62951812377474</v>
          </cell>
          <cell r="I24">
            <v>-1119787.1900000013</v>
          </cell>
          <cell r="J24">
            <v>111.43081777504385</v>
          </cell>
          <cell r="K24">
            <v>2470753.4299999997</v>
          </cell>
        </row>
        <row r="25">
          <cell r="B25">
            <v>28436400</v>
          </cell>
          <cell r="C25">
            <v>1487974</v>
          </cell>
          <cell r="F25">
            <v>29486438.64</v>
          </cell>
          <cell r="G25">
            <v>1083972.5899999999</v>
          </cell>
          <cell r="H25">
            <v>72.84889319302621</v>
          </cell>
          <cell r="I25">
            <v>-404001.41000000015</v>
          </cell>
          <cell r="J25">
            <v>103.6925864033422</v>
          </cell>
          <cell r="K25">
            <v>1050038.6400000006</v>
          </cell>
        </row>
        <row r="26">
          <cell r="B26">
            <v>18893390</v>
          </cell>
          <cell r="C26">
            <v>1879885</v>
          </cell>
          <cell r="F26">
            <v>19386580.08</v>
          </cell>
          <cell r="G26">
            <v>1027871.3099999987</v>
          </cell>
          <cell r="H26">
            <v>54.677350476225875</v>
          </cell>
          <cell r="I26">
            <v>-852013.6900000013</v>
          </cell>
          <cell r="J26">
            <v>102.6103842666668</v>
          </cell>
          <cell r="K26">
            <v>493190.0799999982</v>
          </cell>
        </row>
        <row r="27">
          <cell r="B27">
            <v>15698205</v>
          </cell>
          <cell r="C27">
            <v>1521886</v>
          </cell>
          <cell r="F27">
            <v>15511091.93</v>
          </cell>
          <cell r="G27">
            <v>584881.5999999996</v>
          </cell>
          <cell r="H27">
            <v>38.431367395455354</v>
          </cell>
          <cell r="I27">
            <v>-937004.4000000004</v>
          </cell>
          <cell r="J27">
            <v>98.80806073051028</v>
          </cell>
          <cell r="K27">
            <v>-187113.0700000003</v>
          </cell>
        </row>
        <row r="28">
          <cell r="B28">
            <v>30904804</v>
          </cell>
          <cell r="C28">
            <v>3243904</v>
          </cell>
          <cell r="F28">
            <v>28200863.45</v>
          </cell>
          <cell r="G28">
            <v>901974.0899999999</v>
          </cell>
          <cell r="H28">
            <v>27.805202928323396</v>
          </cell>
          <cell r="I28">
            <v>-2341929.91</v>
          </cell>
          <cell r="J28">
            <v>91.25074357371753</v>
          </cell>
          <cell r="K28">
            <v>-2703940.5500000007</v>
          </cell>
        </row>
        <row r="29">
          <cell r="B29">
            <v>55091395</v>
          </cell>
          <cell r="C29">
            <v>4887933</v>
          </cell>
          <cell r="F29">
            <v>56100139.85</v>
          </cell>
          <cell r="G29">
            <v>2744843.5200000033</v>
          </cell>
          <cell r="H29">
            <v>56.15550622318275</v>
          </cell>
          <cell r="I29">
            <v>-2143089.4799999967</v>
          </cell>
          <cell r="J29">
            <v>101.83103885824639</v>
          </cell>
          <cell r="K29">
            <v>1008744.8500000015</v>
          </cell>
        </row>
        <row r="30">
          <cell r="B30">
            <v>23871189</v>
          </cell>
          <cell r="C30">
            <v>2608848</v>
          </cell>
          <cell r="F30">
            <v>23083174.47</v>
          </cell>
          <cell r="G30">
            <v>770724.9499999993</v>
          </cell>
          <cell r="H30">
            <v>29.54273112116916</v>
          </cell>
          <cell r="I30">
            <v>-1838123.0500000007</v>
          </cell>
          <cell r="J30">
            <v>96.69888864773345</v>
          </cell>
          <cell r="K30">
            <v>-788014.5300000012</v>
          </cell>
        </row>
        <row r="31">
          <cell r="B31">
            <v>26600483</v>
          </cell>
          <cell r="C31">
            <v>2391980</v>
          </cell>
          <cell r="F31">
            <v>26410547.52</v>
          </cell>
          <cell r="G31">
            <v>1175732.3000000007</v>
          </cell>
          <cell r="H31">
            <v>49.15309910617985</v>
          </cell>
          <cell r="I31">
            <v>-1216247.6999999993</v>
          </cell>
          <cell r="J31">
            <v>99.28596980739034</v>
          </cell>
          <cell r="K31">
            <v>-189935.48000000045</v>
          </cell>
        </row>
        <row r="32">
          <cell r="B32">
            <v>8356731</v>
          </cell>
          <cell r="C32">
            <v>687697</v>
          </cell>
          <cell r="F32">
            <v>9254197.65</v>
          </cell>
          <cell r="G32">
            <v>269744.8200000003</v>
          </cell>
          <cell r="H32">
            <v>39.2243706167106</v>
          </cell>
          <cell r="I32">
            <v>-417952.1799999997</v>
          </cell>
          <cell r="J32">
            <v>110.73944644143745</v>
          </cell>
          <cell r="K32">
            <v>897466.6500000004</v>
          </cell>
        </row>
        <row r="33">
          <cell r="B33">
            <v>20689524</v>
          </cell>
          <cell r="C33">
            <v>886521</v>
          </cell>
          <cell r="F33">
            <v>22207293.85</v>
          </cell>
          <cell r="G33">
            <v>829563.0100000016</v>
          </cell>
          <cell r="H33">
            <v>93.57511102387892</v>
          </cell>
          <cell r="I33">
            <v>-56957.98999999836</v>
          </cell>
          <cell r="J33">
            <v>107.33593411815565</v>
          </cell>
          <cell r="K33">
            <v>1517769.8500000015</v>
          </cell>
        </row>
        <row r="34">
          <cell r="B34">
            <v>16562735</v>
          </cell>
          <cell r="C34">
            <v>1462859</v>
          </cell>
          <cell r="F34">
            <v>17336410.09</v>
          </cell>
          <cell r="G34">
            <v>561759.9900000002</v>
          </cell>
          <cell r="H34">
            <v>38.401513064485385</v>
          </cell>
          <cell r="I34">
            <v>-901099.0099999998</v>
          </cell>
          <cell r="J34">
            <v>104.67117954854679</v>
          </cell>
          <cell r="K34">
            <v>773675.0899999999</v>
          </cell>
        </row>
        <row r="35">
          <cell r="B35">
            <v>37805686</v>
          </cell>
          <cell r="C35">
            <v>5257677</v>
          </cell>
          <cell r="F35">
            <v>34924604.67</v>
          </cell>
          <cell r="G35">
            <v>1137047.3999999985</v>
          </cell>
          <cell r="H35">
            <v>21.626421706772753</v>
          </cell>
          <cell r="I35">
            <v>-4120629.6000000015</v>
          </cell>
          <cell r="J35">
            <v>92.37923805958712</v>
          </cell>
          <cell r="K35">
            <v>-2881081.329999998</v>
          </cell>
        </row>
        <row r="36">
          <cell r="B36">
            <v>3667739176</v>
          </cell>
          <cell r="C36">
            <v>341833298</v>
          </cell>
          <cell r="F36">
            <v>3430858806.8399987</v>
          </cell>
          <cell r="G36">
            <v>140722266.28999996</v>
          </cell>
          <cell r="H36">
            <v>41.16692759697154</v>
          </cell>
          <cell r="I36">
            <v>-201111031.71</v>
          </cell>
          <cell r="J36">
            <v>93.5415154188161</v>
          </cell>
          <cell r="K36">
            <v>-236880369.15999997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3" sqref="F23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17.12.2012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17.12.2012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814098638.73</v>
      </c>
      <c r="E10" s="31">
        <f>'[5]вспомогат'!G10</f>
        <v>35037150.53999996</v>
      </c>
      <c r="F10" s="32">
        <f>'[5]вспомогат'!H10</f>
        <v>45.65897625657422</v>
      </c>
      <c r="G10" s="33">
        <f>'[5]вспомогат'!I10</f>
        <v>-41699459.46000004</v>
      </c>
      <c r="H10" s="34">
        <f>'[5]вспомогат'!J10</f>
        <v>94.95748644745265</v>
      </c>
      <c r="I10" s="35">
        <f>'[5]вспомогат'!K10</f>
        <v>-43230961.26999998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162365000</v>
      </c>
      <c r="D12" s="31">
        <f>'[5]вспомогат'!F11</f>
        <v>1550594403.51</v>
      </c>
      <c r="E12" s="36">
        <f>'[5]вспомогат'!G11</f>
        <v>61631276.78999996</v>
      </c>
      <c r="F12" s="37">
        <f>'[5]вспомогат'!H11</f>
        <v>37.9584742955686</v>
      </c>
      <c r="G12" s="33">
        <f>'[5]вспомогат'!I11</f>
        <v>-100733723.21000004</v>
      </c>
      <c r="H12" s="34">
        <f>'[5]вспомогат'!J11</f>
        <v>91.08947740674971</v>
      </c>
      <c r="I12" s="35">
        <f>'[5]вспомогат'!K11</f>
        <v>-151681696.49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120576240.42</v>
      </c>
      <c r="E13" s="36">
        <f>'[5]вспомогат'!G12</f>
        <v>4767640.280000001</v>
      </c>
      <c r="F13" s="37">
        <f>'[5]вспомогат'!H12</f>
        <v>35.8586664819445</v>
      </c>
      <c r="G13" s="33">
        <f>'[5]вспомогат'!I12</f>
        <v>-8528002.719999999</v>
      </c>
      <c r="H13" s="34">
        <f>'[5]вспомогат'!J12</f>
        <v>88.39672009058006</v>
      </c>
      <c r="I13" s="35">
        <f>'[5]вспомогат'!K12</f>
        <v>-15827282.579999998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223710757.52</v>
      </c>
      <c r="E14" s="36">
        <f>'[5]вспомогат'!G13</f>
        <v>9754182.540000021</v>
      </c>
      <c r="F14" s="37">
        <f>'[5]вспомогат'!H13</f>
        <v>50.47177361706498</v>
      </c>
      <c r="G14" s="33">
        <f>'[5]вспомогат'!I13</f>
        <v>-9571832.459999979</v>
      </c>
      <c r="H14" s="34">
        <f>'[5]вспомогат'!J13</f>
        <v>95.9668169654104</v>
      </c>
      <c r="I14" s="35">
        <f>'[5]вспомогат'!K13</f>
        <v>-9401858.47999999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133558809.68</v>
      </c>
      <c r="E15" s="36">
        <f>'[5]вспомогат'!G14</f>
        <v>5741236.88000001</v>
      </c>
      <c r="F15" s="37">
        <f>'[5]вспомогат'!H14</f>
        <v>40.73128027583474</v>
      </c>
      <c r="G15" s="33">
        <f>'[5]вспомогат'!I14</f>
        <v>-8354163.11999999</v>
      </c>
      <c r="H15" s="34">
        <f>'[5]вспомогат'!J14</f>
        <v>93.68176232144299</v>
      </c>
      <c r="I15" s="35">
        <f>'[5]вспомогат'!K14</f>
        <v>-9007690.319999993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22480908.18</v>
      </c>
      <c r="E16" s="36">
        <f>'[5]вспомогат'!G15</f>
        <v>1027305.620000001</v>
      </c>
      <c r="F16" s="37">
        <f>'[5]вспомогат'!H15</f>
        <v>35.42649396187288</v>
      </c>
      <c r="G16" s="33">
        <f>'[5]вспомогат'!I15</f>
        <v>-1872517.379999999</v>
      </c>
      <c r="H16" s="34">
        <f>'[5]вспомогат'!J15</f>
        <v>84.61457577742146</v>
      </c>
      <c r="I16" s="35">
        <f>'[5]вспомогат'!K15</f>
        <v>-4087691.8200000003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211981881</v>
      </c>
      <c r="D17" s="40">
        <f>SUM(D12:D16)</f>
        <v>2050921119.3100002</v>
      </c>
      <c r="E17" s="40">
        <f>SUM(E12:E16)</f>
        <v>82921642.11</v>
      </c>
      <c r="F17" s="41">
        <f>E17/C17*100</f>
        <v>39.11732536706757</v>
      </c>
      <c r="G17" s="40">
        <f>SUM(G12:G16)</f>
        <v>-129060238.89</v>
      </c>
      <c r="H17" s="42">
        <f>D17/B17*100</f>
        <v>91.52108966751288</v>
      </c>
      <c r="I17" s="40">
        <f>SUM(I12:I16)</f>
        <v>-190006219.68999997</v>
      </c>
    </row>
    <row r="18" spans="1:9" ht="20.25" customHeight="1">
      <c r="A18" s="30" t="s">
        <v>18</v>
      </c>
      <c r="B18" s="43">
        <f>'[5]вспомогат'!B16</f>
        <v>24464078</v>
      </c>
      <c r="C18" s="44">
        <f>'[5]вспомогат'!C16</f>
        <v>1085000</v>
      </c>
      <c r="D18" s="43">
        <f>'[5]вспомогат'!F16</f>
        <v>25901400.98</v>
      </c>
      <c r="E18" s="44">
        <f>'[5]вспомогат'!G16</f>
        <v>1725175.1099999994</v>
      </c>
      <c r="F18" s="45">
        <f>'[5]вспомогат'!H16</f>
        <v>159.00231428571422</v>
      </c>
      <c r="G18" s="46">
        <f>'[5]вспомогат'!I16</f>
        <v>640175.1099999994</v>
      </c>
      <c r="H18" s="47">
        <f>'[5]вспомогат'!J16</f>
        <v>105.87523870713625</v>
      </c>
      <c r="I18" s="48">
        <f>'[5]вспомогат'!K16</f>
        <v>1437322.9800000004</v>
      </c>
    </row>
    <row r="19" spans="1:9" ht="12.75">
      <c r="A19" s="30" t="s">
        <v>19</v>
      </c>
      <c r="B19" s="31">
        <f>'[5]вспомогат'!B17</f>
        <v>85787816</v>
      </c>
      <c r="C19" s="36">
        <f>'[5]вспомогат'!C17</f>
        <v>9236397</v>
      </c>
      <c r="D19" s="31">
        <f>'[5]вспомогат'!F17</f>
        <v>80689118.01</v>
      </c>
      <c r="E19" s="36">
        <f>'[5]вспомогат'!G17</f>
        <v>3924223.3200000077</v>
      </c>
      <c r="F19" s="37">
        <f>'[5]вспомогат'!H17</f>
        <v>42.48651633315467</v>
      </c>
      <c r="G19" s="33">
        <f>'[5]вспомогат'!I17</f>
        <v>-5312173.679999992</v>
      </c>
      <c r="H19" s="34">
        <f>'[5]вспомогат'!J17</f>
        <v>94.05661756210229</v>
      </c>
      <c r="I19" s="35">
        <f>'[5]вспомогат'!K17</f>
        <v>-5098697.989999995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7777756.66</v>
      </c>
      <c r="E20" s="36">
        <f>'[5]вспомогат'!G18</f>
        <v>265384.3700000001</v>
      </c>
      <c r="F20" s="37">
        <f>'[5]вспомогат'!H18</f>
        <v>30.094287758705363</v>
      </c>
      <c r="G20" s="33">
        <f>'[5]вспомогат'!I18</f>
        <v>-616458.6299999999</v>
      </c>
      <c r="H20" s="34">
        <f>'[5]вспомогат'!J18</f>
        <v>94.9250682394437</v>
      </c>
      <c r="I20" s="35">
        <f>'[5]вспомогат'!K18</f>
        <v>-415818.33999999985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18682802.83</v>
      </c>
      <c r="E21" s="36">
        <f>'[5]вспомогат'!G19</f>
        <v>730599.4099999964</v>
      </c>
      <c r="F21" s="37">
        <f>'[5]вспомогат'!H19</f>
        <v>57.02782313711015</v>
      </c>
      <c r="G21" s="33">
        <f>'[5]вспомогат'!I19</f>
        <v>-550528.5900000036</v>
      </c>
      <c r="H21" s="34">
        <f>'[5]вспомогат'!J19</f>
        <v>105.59671807385212</v>
      </c>
      <c r="I21" s="35">
        <f>'[5]вспомогат'!K19</f>
        <v>990204.8299999982</v>
      </c>
    </row>
    <row r="22" spans="1:9" ht="12.75">
      <c r="A22" s="30" t="s">
        <v>22</v>
      </c>
      <c r="B22" s="31">
        <f>'[5]вспомогат'!B20</f>
        <v>42592716</v>
      </c>
      <c r="C22" s="36">
        <f>'[5]вспомогат'!C20</f>
        <v>4543957</v>
      </c>
      <c r="D22" s="31">
        <f>'[5]вспомогат'!F20</f>
        <v>40212532.95</v>
      </c>
      <c r="E22" s="36">
        <f>'[5]вспомогат'!G20</f>
        <v>1405035.150000006</v>
      </c>
      <c r="F22" s="37">
        <f>'[5]вспомогат'!H20</f>
        <v>30.920960519652933</v>
      </c>
      <c r="G22" s="33">
        <f>'[5]вспомогат'!I20</f>
        <v>-3138921.849999994</v>
      </c>
      <c r="H22" s="34">
        <f>'[5]вспомогат'!J20</f>
        <v>94.41176033479528</v>
      </c>
      <c r="I22" s="35">
        <f>'[5]вспомогат'!K20</f>
        <v>-2380183.049999997</v>
      </c>
    </row>
    <row r="23" spans="1:9" ht="12.75">
      <c r="A23" s="30" t="s">
        <v>23</v>
      </c>
      <c r="B23" s="31">
        <f>'[5]вспомогат'!B21</f>
        <v>27159854</v>
      </c>
      <c r="C23" s="36">
        <f>'[5]вспомогат'!C21</f>
        <v>2275457</v>
      </c>
      <c r="D23" s="31">
        <f>'[5]вспомогат'!F21</f>
        <v>27532884.11</v>
      </c>
      <c r="E23" s="36">
        <f>'[5]вспомогат'!G21</f>
        <v>829776.2100000009</v>
      </c>
      <c r="F23" s="37">
        <f>'[5]вспомогат'!H21</f>
        <v>36.466354231259956</v>
      </c>
      <c r="G23" s="33">
        <f>'[5]вспомогат'!I21</f>
        <v>-1445680.789999999</v>
      </c>
      <c r="H23" s="34">
        <f>'[5]вспомогат'!J21</f>
        <v>101.37346139636834</v>
      </c>
      <c r="I23" s="35">
        <f>'[5]вспомогат'!K21</f>
        <v>373030.1099999994</v>
      </c>
    </row>
    <row r="24" spans="1:9" ht="12.75">
      <c r="A24" s="30" t="s">
        <v>24</v>
      </c>
      <c r="B24" s="31">
        <f>'[5]вспомогат'!B22</f>
        <v>38344064</v>
      </c>
      <c r="C24" s="36">
        <f>'[5]вспомогат'!C22</f>
        <v>3173334</v>
      </c>
      <c r="D24" s="31">
        <f>'[5]вспомогат'!F22</f>
        <v>39324632.09</v>
      </c>
      <c r="E24" s="36">
        <f>'[5]вспомогат'!G22</f>
        <v>973243.6000000015</v>
      </c>
      <c r="F24" s="37">
        <f>'[5]вспомогат'!H22</f>
        <v>30.66943473331208</v>
      </c>
      <c r="G24" s="33">
        <f>'[5]вспомогат'!I22</f>
        <v>-2200090.3999999985</v>
      </c>
      <c r="H24" s="34">
        <f>'[5]вспомогат'!J22</f>
        <v>102.55728785034368</v>
      </c>
      <c r="I24" s="35">
        <f>'[5]вспомогат'!K22</f>
        <v>980568.0900000036</v>
      </c>
    </row>
    <row r="25" spans="1:9" ht="12.75">
      <c r="A25" s="30" t="s">
        <v>25</v>
      </c>
      <c r="B25" s="31">
        <f>'[5]вспомогат'!B23</f>
        <v>20722150</v>
      </c>
      <c r="C25" s="36">
        <f>'[5]вспомогат'!C23</f>
        <v>2097425</v>
      </c>
      <c r="D25" s="31">
        <f>'[5]вспомогат'!F23</f>
        <v>19730981.54</v>
      </c>
      <c r="E25" s="36">
        <f>'[5]вспомогат'!G23</f>
        <v>718606.0799999982</v>
      </c>
      <c r="F25" s="37">
        <f>'[5]вспомогат'!H23</f>
        <v>34.26134808157613</v>
      </c>
      <c r="G25" s="33">
        <f>'[5]вспомогат'!I23</f>
        <v>-1378818.9200000018</v>
      </c>
      <c r="H25" s="34">
        <f>'[5]вспомогат'!J23</f>
        <v>95.2168647558289</v>
      </c>
      <c r="I25" s="35">
        <f>'[5]вспомогат'!K23</f>
        <v>-991168.4600000009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24085597.43</v>
      </c>
      <c r="E26" s="36">
        <f>'[5]вспомогат'!G24</f>
        <v>1103314.8099999987</v>
      </c>
      <c r="F26" s="37">
        <f>'[5]вспомогат'!H24</f>
        <v>49.62951812377474</v>
      </c>
      <c r="G26" s="33">
        <f>'[5]вспомогат'!I24</f>
        <v>-1119787.1900000013</v>
      </c>
      <c r="H26" s="34">
        <f>'[5]вспомогат'!J24</f>
        <v>111.43081777504385</v>
      </c>
      <c r="I26" s="35">
        <f>'[5]вспомогат'!K24</f>
        <v>2470753.4299999997</v>
      </c>
    </row>
    <row r="27" spans="1:9" ht="12.75">
      <c r="A27" s="30" t="s">
        <v>27</v>
      </c>
      <c r="B27" s="31">
        <f>'[5]вспомогат'!B25</f>
        <v>28436400</v>
      </c>
      <c r="C27" s="36">
        <f>'[5]вспомогат'!C25</f>
        <v>1487974</v>
      </c>
      <c r="D27" s="31">
        <f>'[5]вспомогат'!F25</f>
        <v>29486438.64</v>
      </c>
      <c r="E27" s="36">
        <f>'[5]вспомогат'!G25</f>
        <v>1083972.5899999999</v>
      </c>
      <c r="F27" s="37">
        <f>'[5]вспомогат'!H25</f>
        <v>72.84889319302621</v>
      </c>
      <c r="G27" s="33">
        <f>'[5]вспомогат'!I25</f>
        <v>-404001.41000000015</v>
      </c>
      <c r="H27" s="34">
        <f>'[5]вспомогат'!J25</f>
        <v>103.6925864033422</v>
      </c>
      <c r="I27" s="35">
        <f>'[5]вспомогат'!K25</f>
        <v>1050038.6400000006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19386580.08</v>
      </c>
      <c r="E28" s="36">
        <f>'[5]вспомогат'!G26</f>
        <v>1027871.3099999987</v>
      </c>
      <c r="F28" s="37">
        <f>'[5]вспомогат'!H26</f>
        <v>54.677350476225875</v>
      </c>
      <c r="G28" s="33">
        <f>'[5]вспомогат'!I26</f>
        <v>-852013.6900000013</v>
      </c>
      <c r="H28" s="34">
        <f>'[5]вспомогат'!J26</f>
        <v>102.6103842666668</v>
      </c>
      <c r="I28" s="35">
        <f>'[5]вспомогат'!K26</f>
        <v>493190.0799999982</v>
      </c>
    </row>
    <row r="29" spans="1:9" ht="12.75">
      <c r="A29" s="30" t="s">
        <v>29</v>
      </c>
      <c r="B29" s="31">
        <f>'[5]вспомогат'!B27</f>
        <v>15698205</v>
      </c>
      <c r="C29" s="36">
        <f>'[5]вспомогат'!C27</f>
        <v>1521886</v>
      </c>
      <c r="D29" s="31">
        <f>'[5]вспомогат'!F27</f>
        <v>15511091.93</v>
      </c>
      <c r="E29" s="36">
        <f>'[5]вспомогат'!G27</f>
        <v>584881.5999999996</v>
      </c>
      <c r="F29" s="37">
        <f>'[5]вспомогат'!H27</f>
        <v>38.431367395455354</v>
      </c>
      <c r="G29" s="33">
        <f>'[5]вспомогат'!I27</f>
        <v>-937004.4000000004</v>
      </c>
      <c r="H29" s="34">
        <f>'[5]вспомогат'!J27</f>
        <v>98.80806073051028</v>
      </c>
      <c r="I29" s="35">
        <f>'[5]вспомогат'!K27</f>
        <v>-187113.0700000003</v>
      </c>
    </row>
    <row r="30" spans="1:9" ht="12.75">
      <c r="A30" s="30" t="s">
        <v>30</v>
      </c>
      <c r="B30" s="31">
        <f>'[5]вспомогат'!B28</f>
        <v>30904804</v>
      </c>
      <c r="C30" s="36">
        <f>'[5]вспомогат'!C28</f>
        <v>3243904</v>
      </c>
      <c r="D30" s="31">
        <f>'[5]вспомогат'!F28</f>
        <v>28200863.45</v>
      </c>
      <c r="E30" s="36">
        <f>'[5]вспомогат'!G28</f>
        <v>901974.0899999999</v>
      </c>
      <c r="F30" s="37">
        <f>'[5]вспомогат'!H28</f>
        <v>27.805202928323396</v>
      </c>
      <c r="G30" s="33">
        <f>'[5]вспомогат'!I28</f>
        <v>-2341929.91</v>
      </c>
      <c r="H30" s="34">
        <f>'[5]вспомогат'!J28</f>
        <v>91.25074357371753</v>
      </c>
      <c r="I30" s="35">
        <f>'[5]вспомогат'!K28</f>
        <v>-2703940.5500000007</v>
      </c>
    </row>
    <row r="31" spans="1:9" ht="12.75">
      <c r="A31" s="30" t="s">
        <v>31</v>
      </c>
      <c r="B31" s="31">
        <f>'[5]вспомогат'!B29</f>
        <v>55091395</v>
      </c>
      <c r="C31" s="36">
        <f>'[5]вспомогат'!C29</f>
        <v>4887933</v>
      </c>
      <c r="D31" s="31">
        <f>'[5]вспомогат'!F29</f>
        <v>56100139.85</v>
      </c>
      <c r="E31" s="36">
        <f>'[5]вспомогат'!G29</f>
        <v>2744843.5200000033</v>
      </c>
      <c r="F31" s="37">
        <f>'[5]вспомогат'!H29</f>
        <v>56.15550622318275</v>
      </c>
      <c r="G31" s="33">
        <f>'[5]вспомогат'!I29</f>
        <v>-2143089.4799999967</v>
      </c>
      <c r="H31" s="34">
        <f>'[5]вспомогат'!J29</f>
        <v>101.83103885824639</v>
      </c>
      <c r="I31" s="35">
        <f>'[5]вспомогат'!K29</f>
        <v>1008744.8500000015</v>
      </c>
    </row>
    <row r="32" spans="1:9" ht="12.75">
      <c r="A32" s="30" t="s">
        <v>32</v>
      </c>
      <c r="B32" s="31">
        <f>'[5]вспомогат'!B30</f>
        <v>23871189</v>
      </c>
      <c r="C32" s="36">
        <f>'[5]вспомогат'!C30</f>
        <v>2608848</v>
      </c>
      <c r="D32" s="31">
        <f>'[5]вспомогат'!F30</f>
        <v>23083174.47</v>
      </c>
      <c r="E32" s="36">
        <f>'[5]вспомогат'!G30</f>
        <v>770724.9499999993</v>
      </c>
      <c r="F32" s="37">
        <f>'[5]вспомогат'!H30</f>
        <v>29.54273112116916</v>
      </c>
      <c r="G32" s="33">
        <f>'[5]вспомогат'!I30</f>
        <v>-1838123.0500000007</v>
      </c>
      <c r="H32" s="34">
        <f>'[5]вспомогат'!J30</f>
        <v>96.69888864773345</v>
      </c>
      <c r="I32" s="35">
        <f>'[5]вспомогат'!K30</f>
        <v>-788014.5300000012</v>
      </c>
    </row>
    <row r="33" spans="1:9" ht="12.75">
      <c r="A33" s="30" t="s">
        <v>33</v>
      </c>
      <c r="B33" s="31">
        <f>'[5]вспомогат'!B31</f>
        <v>26600483</v>
      </c>
      <c r="C33" s="36">
        <f>'[5]вспомогат'!C31</f>
        <v>2391980</v>
      </c>
      <c r="D33" s="31">
        <f>'[5]вспомогат'!F31</f>
        <v>26410547.52</v>
      </c>
      <c r="E33" s="36">
        <f>'[5]вспомогат'!G31</f>
        <v>1175732.3000000007</v>
      </c>
      <c r="F33" s="37">
        <f>'[5]вспомогат'!H31</f>
        <v>49.15309910617985</v>
      </c>
      <c r="G33" s="33">
        <f>'[5]вспомогат'!I31</f>
        <v>-1216247.6999999993</v>
      </c>
      <c r="H33" s="34">
        <f>'[5]вспомогат'!J31</f>
        <v>99.28596980739034</v>
      </c>
      <c r="I33" s="35">
        <f>'[5]вспомогат'!K31</f>
        <v>-189935.48000000045</v>
      </c>
    </row>
    <row r="34" spans="1:9" ht="12.75">
      <c r="A34" s="30" t="s">
        <v>34</v>
      </c>
      <c r="B34" s="31">
        <f>'[5]вспомогат'!B32</f>
        <v>8356731</v>
      </c>
      <c r="C34" s="36">
        <f>'[5]вспомогат'!C32</f>
        <v>687697</v>
      </c>
      <c r="D34" s="31">
        <f>'[5]вспомогат'!F32</f>
        <v>9254197.65</v>
      </c>
      <c r="E34" s="36">
        <f>'[5]вспомогат'!G32</f>
        <v>269744.8200000003</v>
      </c>
      <c r="F34" s="37">
        <f>'[5]вспомогат'!H32</f>
        <v>39.2243706167106</v>
      </c>
      <c r="G34" s="33">
        <f>'[5]вспомогат'!I32</f>
        <v>-417952.1799999997</v>
      </c>
      <c r="H34" s="34">
        <f>'[5]вспомогат'!J32</f>
        <v>110.73944644143745</v>
      </c>
      <c r="I34" s="35">
        <f>'[5]вспомогат'!K32</f>
        <v>897466.6500000004</v>
      </c>
    </row>
    <row r="35" spans="1:9" ht="12.75">
      <c r="A35" s="30" t="s">
        <v>35</v>
      </c>
      <c r="B35" s="31">
        <f>'[5]вспомогат'!B33</f>
        <v>20689524</v>
      </c>
      <c r="C35" s="36">
        <f>'[5]вспомогат'!C33</f>
        <v>886521</v>
      </c>
      <c r="D35" s="31">
        <f>'[5]вспомогат'!F33</f>
        <v>22207293.85</v>
      </c>
      <c r="E35" s="36">
        <f>'[5]вспомогат'!G33</f>
        <v>829563.0100000016</v>
      </c>
      <c r="F35" s="37">
        <f>'[5]вспомогат'!H33</f>
        <v>93.57511102387892</v>
      </c>
      <c r="G35" s="33">
        <f>'[5]вспомогат'!I33</f>
        <v>-56957.98999999836</v>
      </c>
      <c r="H35" s="34">
        <f>'[5]вспомогат'!J33</f>
        <v>107.33593411815565</v>
      </c>
      <c r="I35" s="35">
        <f>'[5]вспомогат'!K33</f>
        <v>1517769.8500000015</v>
      </c>
    </row>
    <row r="36" spans="1:9" ht="12.75">
      <c r="A36" s="30" t="s">
        <v>36</v>
      </c>
      <c r="B36" s="31">
        <f>'[5]вспомогат'!B34</f>
        <v>16562735</v>
      </c>
      <c r="C36" s="36">
        <f>'[5]вспомогат'!C34</f>
        <v>1462859</v>
      </c>
      <c r="D36" s="31">
        <f>'[5]вспомогат'!F34</f>
        <v>17336410.09</v>
      </c>
      <c r="E36" s="36">
        <f>'[5]вспомогат'!G34</f>
        <v>561759.9900000002</v>
      </c>
      <c r="F36" s="37">
        <f>'[5]вспомогат'!H34</f>
        <v>38.401513064485385</v>
      </c>
      <c r="G36" s="33">
        <f>'[5]вспомогат'!I34</f>
        <v>-901099.0099999998</v>
      </c>
      <c r="H36" s="34">
        <f>'[5]вспомогат'!J34</f>
        <v>104.67117954854679</v>
      </c>
      <c r="I36" s="35">
        <f>'[5]вспомогат'!K34</f>
        <v>773675.0899999999</v>
      </c>
    </row>
    <row r="37" spans="1:9" ht="12.75">
      <c r="A37" s="30" t="s">
        <v>37</v>
      </c>
      <c r="B37" s="31">
        <f>'[5]вспомогат'!B35</f>
        <v>37805686</v>
      </c>
      <c r="C37" s="36">
        <f>'[5]вспомогат'!C35</f>
        <v>5257677</v>
      </c>
      <c r="D37" s="31">
        <f>'[5]вспомогат'!F35</f>
        <v>34924604.67</v>
      </c>
      <c r="E37" s="36">
        <f>'[5]вспомогат'!G35</f>
        <v>1137047.3999999985</v>
      </c>
      <c r="F37" s="37">
        <f>'[5]вспомогат'!H35</f>
        <v>21.626421706772753</v>
      </c>
      <c r="G37" s="33">
        <f>'[5]вспомогат'!I35</f>
        <v>-4120629.6000000015</v>
      </c>
      <c r="H37" s="34">
        <f>'[5]вспомогат'!J35</f>
        <v>92.37923805958712</v>
      </c>
      <c r="I37" s="35">
        <f>'[5]вспомогат'!K35</f>
        <v>-2881081.329999998</v>
      </c>
    </row>
    <row r="38" spans="1:9" ht="18.75" customHeight="1">
      <c r="A38" s="49" t="s">
        <v>38</v>
      </c>
      <c r="B38" s="40">
        <f>SUM(B18:B37)</f>
        <v>569482237</v>
      </c>
      <c r="C38" s="40">
        <f>SUM(C18:C37)</f>
        <v>53114807</v>
      </c>
      <c r="D38" s="40">
        <f>SUM(D18:D37)</f>
        <v>565839048.8</v>
      </c>
      <c r="E38" s="40">
        <f>SUM(E18:E37)</f>
        <v>22763473.640000008</v>
      </c>
      <c r="F38" s="41">
        <f>E38/C38*100</f>
        <v>42.85711447657149</v>
      </c>
      <c r="G38" s="40">
        <f>SUM(G18:G37)</f>
        <v>-30351333.359999985</v>
      </c>
      <c r="H38" s="42">
        <f>D38/B38*100</f>
        <v>99.3602630664668</v>
      </c>
      <c r="I38" s="40">
        <f>SUM(I18:I37)</f>
        <v>-3643188.19999999</v>
      </c>
    </row>
    <row r="39" spans="1:9" ht="20.25" customHeight="1">
      <c r="A39" s="50" t="s">
        <v>39</v>
      </c>
      <c r="B39" s="51">
        <f>'[5]вспомогат'!B36</f>
        <v>3667739176</v>
      </c>
      <c r="C39" s="51">
        <f>'[5]вспомогат'!C36</f>
        <v>341833298</v>
      </c>
      <c r="D39" s="51">
        <f>'[5]вспомогат'!F36</f>
        <v>3430858806.8399987</v>
      </c>
      <c r="E39" s="51">
        <f>'[5]вспомогат'!G36</f>
        <v>140722266.28999996</v>
      </c>
      <c r="F39" s="52">
        <f>'[5]вспомогат'!H36</f>
        <v>41.16692759697154</v>
      </c>
      <c r="G39" s="51">
        <f>'[5]вспомогат'!I36</f>
        <v>-201111031.71</v>
      </c>
      <c r="H39" s="52">
        <f>'[5]вспомогат'!J36</f>
        <v>93.5415154188161</v>
      </c>
      <c r="I39" s="51">
        <f>'[5]вспомогат'!K36</f>
        <v>-236880369.15999997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2012-12-18T06:19:36Z</dcterms:created>
  <dcterms:modified xsi:type="dcterms:W3CDTF">2012-12-18T06:27:45Z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