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<sst xmlns="http://schemas.openxmlformats.org/spreadsheetml/2006/main" count="47" uniqueCount="42">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</sst>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6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16.11.2012</v>
          </cell>
        </row>
        <row r="6">
          <cell r="G6" t="str">
            <v>Фактично надійшло на 16.11.2012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746583327.74</v>
          </cell>
          <cell r="H10">
            <v>60278828.96000004</v>
          </cell>
          <cell r="I10">
            <v>62.65067708841643</v>
          </cell>
          <cell r="J10">
            <v>-35935341.03999996</v>
          </cell>
          <cell r="K10">
            <v>95.64309919565125</v>
          </cell>
          <cell r="L10">
            <v>-34009662.25999999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1417979864.6</v>
          </cell>
          <cell r="H11">
            <v>69030957.91999984</v>
          </cell>
          <cell r="I11">
            <v>40.88995755867289</v>
          </cell>
          <cell r="J11">
            <v>-99790342.08000016</v>
          </cell>
          <cell r="K11">
            <v>92.08193022311481</v>
          </cell>
          <cell r="L11">
            <v>-121931235.4000001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109304342.8</v>
          </cell>
          <cell r="H12">
            <v>4872963.390000001</v>
          </cell>
          <cell r="I12">
            <v>28.248763447900814</v>
          </cell>
          <cell r="J12">
            <v>-12377219.61</v>
          </cell>
          <cell r="K12">
            <v>88.78744626257881</v>
          </cell>
          <cell r="L12">
            <v>-13803537.200000003</v>
          </cell>
        </row>
        <row r="13">
          <cell r="B13">
            <v>233112616</v>
          </cell>
          <cell r="C13">
            <v>213866601</v>
          </cell>
          <cell r="D13">
            <v>19941229</v>
          </cell>
          <cell r="G13">
            <v>203454296.74</v>
          </cell>
          <cell r="H13">
            <v>9297300.129999995</v>
          </cell>
          <cell r="I13">
            <v>46.62350615400884</v>
          </cell>
          <cell r="J13">
            <v>-10643928.870000005</v>
          </cell>
          <cell r="K13">
            <v>95.13140237357585</v>
          </cell>
          <cell r="L13">
            <v>-10412304.25999999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121668229.44</v>
          </cell>
          <cell r="H14">
            <v>5754205.189999998</v>
          </cell>
          <cell r="I14">
            <v>45.71074084665918</v>
          </cell>
          <cell r="J14">
            <v>-6834094.810000002</v>
          </cell>
          <cell r="K14">
            <v>94.70474639043334</v>
          </cell>
          <cell r="L14">
            <v>-6802870.560000002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20296392.38</v>
          </cell>
          <cell r="H15">
            <v>1026350.0299999975</v>
          </cell>
          <cell r="I15">
            <v>30.90078270339005</v>
          </cell>
          <cell r="J15">
            <v>-2295086.9700000025</v>
          </cell>
          <cell r="K15">
            <v>85.7517580228163</v>
          </cell>
          <cell r="L15">
            <v>-3372384.620000001</v>
          </cell>
        </row>
        <row r="16">
          <cell r="B16">
            <v>23339372</v>
          </cell>
          <cell r="C16">
            <v>22254372</v>
          </cell>
          <cell r="D16">
            <v>2448627</v>
          </cell>
          <cell r="G16">
            <v>22461986.56</v>
          </cell>
          <cell r="H16">
            <v>854368.5399999991</v>
          </cell>
          <cell r="I16">
            <v>34.89173892144451</v>
          </cell>
          <cell r="J16">
            <v>-1594258.460000001</v>
          </cell>
          <cell r="K16">
            <v>100.93291583334725</v>
          </cell>
          <cell r="L16">
            <v>207614.55999999866</v>
          </cell>
        </row>
        <row r="17">
          <cell r="B17">
            <v>85567115</v>
          </cell>
          <cell r="C17">
            <v>80285018</v>
          </cell>
          <cell r="D17">
            <v>11723989</v>
          </cell>
          <cell r="G17">
            <v>73305538.54</v>
          </cell>
          <cell r="H17">
            <v>3811602.3400000036</v>
          </cell>
          <cell r="I17">
            <v>32.51113882826061</v>
          </cell>
          <cell r="J17">
            <v>-7912386.659999996</v>
          </cell>
          <cell r="K17">
            <v>91.30662278733001</v>
          </cell>
          <cell r="L17">
            <v>-6979479.459999993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7144947.3</v>
          </cell>
          <cell r="H18">
            <v>286397.5</v>
          </cell>
          <cell r="I18">
            <v>35.15473003411168</v>
          </cell>
          <cell r="J18">
            <v>-528279.5</v>
          </cell>
          <cell r="K18">
            <v>97.71894402037711</v>
          </cell>
          <cell r="L18">
            <v>-166784.7000000002</v>
          </cell>
        </row>
        <row r="19">
          <cell r="B19">
            <v>17543485</v>
          </cell>
          <cell r="C19">
            <v>16262357</v>
          </cell>
          <cell r="D19">
            <v>1502147</v>
          </cell>
          <cell r="G19">
            <v>16818150.88</v>
          </cell>
          <cell r="H19">
            <v>788177.7199999988</v>
          </cell>
          <cell r="I19">
            <v>52.470079160028874</v>
          </cell>
          <cell r="J19">
            <v>-713969.2800000012</v>
          </cell>
          <cell r="K19">
            <v>103.41767112848402</v>
          </cell>
          <cell r="L19">
            <v>555793.879999999</v>
          </cell>
        </row>
        <row r="20">
          <cell r="B20">
            <v>42559538</v>
          </cell>
          <cell r="C20">
            <v>38214181</v>
          </cell>
          <cell r="D20">
            <v>5062671</v>
          </cell>
          <cell r="G20">
            <v>36230137.69</v>
          </cell>
          <cell r="H20">
            <v>1735865.6099999994</v>
          </cell>
          <cell r="I20">
            <v>34.28754525032339</v>
          </cell>
          <cell r="J20">
            <v>-3326805.3900000006</v>
          </cell>
          <cell r="K20">
            <v>94.80809673770058</v>
          </cell>
          <cell r="L20">
            <v>-1984043.3100000024</v>
          </cell>
        </row>
        <row r="21">
          <cell r="B21">
            <v>27103154</v>
          </cell>
          <cell r="C21">
            <v>24827697</v>
          </cell>
          <cell r="D21">
            <v>2399466</v>
          </cell>
          <cell r="G21">
            <v>24874080.36</v>
          </cell>
          <cell r="H21">
            <v>999276.5300000012</v>
          </cell>
          <cell r="I21">
            <v>41.64578827122373</v>
          </cell>
          <cell r="J21">
            <v>-1400189.4699999988</v>
          </cell>
          <cell r="K21">
            <v>100.1868210329778</v>
          </cell>
          <cell r="L21">
            <v>46383.359999999404</v>
          </cell>
        </row>
        <row r="22">
          <cell r="B22">
            <v>37864031</v>
          </cell>
          <cell r="C22">
            <v>35298748</v>
          </cell>
          <cell r="D22">
            <v>5027074</v>
          </cell>
          <cell r="G22">
            <v>35041306.94</v>
          </cell>
          <cell r="H22">
            <v>2232099.719999999</v>
          </cell>
          <cell r="I22">
            <v>44.40156878534111</v>
          </cell>
          <cell r="J22">
            <v>-2794974.280000001</v>
          </cell>
          <cell r="K22">
            <v>99.27067934534108</v>
          </cell>
          <cell r="L22">
            <v>-257441.06000000238</v>
          </cell>
        </row>
        <row r="23">
          <cell r="B23">
            <v>20632150</v>
          </cell>
          <cell r="C23">
            <v>18483129</v>
          </cell>
          <cell r="D23">
            <v>2018675</v>
          </cell>
          <cell r="G23">
            <v>17894418.02</v>
          </cell>
          <cell r="H23">
            <v>750127.8999999985</v>
          </cell>
          <cell r="I23">
            <v>37.15941892578045</v>
          </cell>
          <cell r="J23">
            <v>-1268547.1000000015</v>
          </cell>
          <cell r="K23">
            <v>96.81487382358257</v>
          </cell>
          <cell r="L23">
            <v>-588710.9800000004</v>
          </cell>
        </row>
        <row r="24">
          <cell r="B24">
            <v>21480378</v>
          </cell>
          <cell r="C24">
            <v>19257276</v>
          </cell>
          <cell r="D24">
            <v>2939851</v>
          </cell>
          <cell r="G24">
            <v>21933556.61</v>
          </cell>
          <cell r="H24">
            <v>1603551.5</v>
          </cell>
          <cell r="I24">
            <v>54.54533239949916</v>
          </cell>
          <cell r="J24">
            <v>-1336299.5</v>
          </cell>
          <cell r="K24">
            <v>113.8975035202279</v>
          </cell>
          <cell r="L24">
            <v>2676280.6099999994</v>
          </cell>
        </row>
        <row r="25">
          <cell r="B25">
            <v>28100800</v>
          </cell>
          <cell r="C25">
            <v>26024741</v>
          </cell>
          <cell r="D25">
            <v>2579983</v>
          </cell>
          <cell r="G25">
            <v>26393127.63</v>
          </cell>
          <cell r="H25">
            <v>1094366.3099999987</v>
          </cell>
          <cell r="I25">
            <v>42.41757833288043</v>
          </cell>
          <cell r="J25">
            <v>-1485616.6900000013</v>
          </cell>
          <cell r="K25">
            <v>101.41552467323305</v>
          </cell>
          <cell r="L25">
            <v>368386.62999999896</v>
          </cell>
        </row>
        <row r="26">
          <cell r="B26">
            <v>18842890</v>
          </cell>
          <cell r="C26">
            <v>17373005</v>
          </cell>
          <cell r="D26">
            <v>1672755</v>
          </cell>
          <cell r="G26">
            <v>17189760.7</v>
          </cell>
          <cell r="H26">
            <v>744506.75</v>
          </cell>
          <cell r="I26">
            <v>44.5078179410613</v>
          </cell>
          <cell r="J26">
            <v>-928248.25</v>
          </cell>
          <cell r="K26">
            <v>98.94523543854388</v>
          </cell>
          <cell r="L26">
            <v>-183244.30000000075</v>
          </cell>
        </row>
        <row r="27">
          <cell r="B27">
            <v>15543955</v>
          </cell>
          <cell r="C27">
            <v>14186104</v>
          </cell>
          <cell r="D27">
            <v>1636830</v>
          </cell>
          <cell r="G27">
            <v>14001022.5</v>
          </cell>
          <cell r="H27">
            <v>686214.5199999996</v>
          </cell>
          <cell r="I27">
            <v>41.92338361344792</v>
          </cell>
          <cell r="J27">
            <v>-950615.4800000004</v>
          </cell>
          <cell r="K27">
            <v>98.69533241825944</v>
          </cell>
          <cell r="L27">
            <v>-185081.5</v>
          </cell>
        </row>
        <row r="28">
          <cell r="B28">
            <v>30347572</v>
          </cell>
          <cell r="C28">
            <v>26833340</v>
          </cell>
          <cell r="D28">
            <v>3808582</v>
          </cell>
          <cell r="G28">
            <v>25599768.76</v>
          </cell>
          <cell r="H28">
            <v>1156205.0700000003</v>
          </cell>
          <cell r="I28">
            <v>30.35788831643904</v>
          </cell>
          <cell r="J28">
            <v>-2652376.9299999997</v>
          </cell>
          <cell r="K28">
            <v>95.40284124153014</v>
          </cell>
          <cell r="L28">
            <v>-1233571.2399999984</v>
          </cell>
        </row>
        <row r="29">
          <cell r="B29">
            <v>54778634</v>
          </cell>
          <cell r="C29">
            <v>49893701</v>
          </cell>
          <cell r="D29">
            <v>6022474</v>
          </cell>
          <cell r="G29">
            <v>50706328.47</v>
          </cell>
          <cell r="H29">
            <v>2497779.329999998</v>
          </cell>
          <cell r="I29">
            <v>41.47430657234881</v>
          </cell>
          <cell r="J29">
            <v>-3524694.670000002</v>
          </cell>
          <cell r="K29">
            <v>101.62871756096025</v>
          </cell>
          <cell r="L29">
            <v>812627.4699999988</v>
          </cell>
        </row>
        <row r="30">
          <cell r="B30">
            <v>23760336</v>
          </cell>
          <cell r="C30">
            <v>21985878</v>
          </cell>
          <cell r="D30">
            <v>3129075</v>
          </cell>
          <cell r="G30">
            <v>20896153.47</v>
          </cell>
          <cell r="H30">
            <v>679138.6899999976</v>
          </cell>
          <cell r="I30">
            <v>21.704135886803535</v>
          </cell>
          <cell r="J30">
            <v>-2449936.3100000024</v>
          </cell>
          <cell r="K30">
            <v>95.04352507550527</v>
          </cell>
          <cell r="L30">
            <v>-1089724.5300000012</v>
          </cell>
        </row>
        <row r="31">
          <cell r="B31">
            <v>26409040</v>
          </cell>
          <cell r="C31">
            <v>24078774</v>
          </cell>
          <cell r="D31">
            <v>2762953</v>
          </cell>
          <cell r="G31">
            <v>23545047.76</v>
          </cell>
          <cell r="H31">
            <v>1259000.450000003</v>
          </cell>
          <cell r="I31">
            <v>45.56720472624771</v>
          </cell>
          <cell r="J31">
            <v>-1503952.549999997</v>
          </cell>
          <cell r="K31">
            <v>97.78341604933874</v>
          </cell>
          <cell r="L31">
            <v>-533726.2399999984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8537317.31</v>
          </cell>
          <cell r="H32">
            <v>459741.0900000008</v>
          </cell>
          <cell r="I32">
            <v>51.40304119590565</v>
          </cell>
          <cell r="J32">
            <v>-434643.9099999992</v>
          </cell>
          <cell r="K32">
            <v>111.32193846056752</v>
          </cell>
          <cell r="L32">
            <v>868283.3100000005</v>
          </cell>
        </row>
        <row r="33">
          <cell r="B33">
            <v>20662324</v>
          </cell>
          <cell r="C33">
            <v>19775803</v>
          </cell>
          <cell r="D33">
            <v>2119648</v>
          </cell>
          <cell r="G33">
            <v>20274495.33</v>
          </cell>
          <cell r="H33">
            <v>1104010.6199999973</v>
          </cell>
          <cell r="I33">
            <v>52.08462065399525</v>
          </cell>
          <cell r="J33">
            <v>-1015637.3800000027</v>
          </cell>
          <cell r="K33">
            <v>102.52172986351047</v>
          </cell>
          <cell r="L33">
            <v>498692.3299999982</v>
          </cell>
        </row>
        <row r="34">
          <cell r="B34">
            <v>16013926</v>
          </cell>
          <cell r="C34">
            <v>14551067</v>
          </cell>
          <cell r="D34">
            <v>1724876</v>
          </cell>
          <cell r="G34">
            <v>15703383.22</v>
          </cell>
          <cell r="H34">
            <v>816460.8399999999</v>
          </cell>
          <cell r="I34">
            <v>47.33446578188808</v>
          </cell>
          <cell r="J34">
            <v>-908415.1600000001</v>
          </cell>
          <cell r="K34">
            <v>107.919118371182</v>
          </cell>
          <cell r="L34">
            <v>1152316.2200000007</v>
          </cell>
        </row>
        <row r="35">
          <cell r="B35">
            <v>38068400</v>
          </cell>
          <cell r="C35">
            <v>34033423</v>
          </cell>
          <cell r="D35">
            <v>5193379</v>
          </cell>
          <cell r="G35">
            <v>31993211.34</v>
          </cell>
          <cell r="H35">
            <v>1094879.6799999997</v>
          </cell>
          <cell r="I35">
            <v>21.082221805880135</v>
          </cell>
          <cell r="J35">
            <v>-4098499.3200000003</v>
          </cell>
          <cell r="K35">
            <v>94.0052704660357</v>
          </cell>
          <cell r="L35">
            <v>-2040211.6600000001</v>
          </cell>
        </row>
        <row r="36">
          <cell r="B36">
            <v>3663424345</v>
          </cell>
          <cell r="C36">
            <v>3328217828</v>
          </cell>
          <cell r="D36">
            <v>383618736</v>
          </cell>
          <cell r="G36">
            <v>3129830193.0900006</v>
          </cell>
          <cell r="H36">
            <v>174914376.32999986</v>
          </cell>
          <cell r="I36">
            <v>45.595889855077324</v>
          </cell>
          <cell r="J36">
            <v>-208704359.67000014</v>
          </cell>
          <cell r="K36">
            <v>94.0392232371036</v>
          </cell>
          <cell r="L36">
            <v>-198387634.9100001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16.11.2012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16.11.2012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746583327.74</v>
      </c>
      <c r="F10" s="33">
        <f>'[5]вспомогат'!H10</f>
        <v>60278828.96000004</v>
      </c>
      <c r="G10" s="34">
        <f>'[5]вспомогат'!I10</f>
        <v>62.65067708841643</v>
      </c>
      <c r="H10" s="35">
        <f>'[5]вспомогат'!J10</f>
        <v>-35935341.03999996</v>
      </c>
      <c r="I10" s="36">
        <f>'[5]вспомогат'!K10</f>
        <v>95.64309919565125</v>
      </c>
      <c r="J10" s="37">
        <f>'[5]вспомогат'!L10</f>
        <v>-34009662.25999999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1417979864.6</v>
      </c>
      <c r="F12" s="38">
        <f>'[5]вспомогат'!H11</f>
        <v>69030957.91999984</v>
      </c>
      <c r="G12" s="39">
        <f>'[5]вспомогат'!I11</f>
        <v>40.88995755867289</v>
      </c>
      <c r="H12" s="35">
        <f>'[5]вспомогат'!J11</f>
        <v>-99790342.08000016</v>
      </c>
      <c r="I12" s="36">
        <f>'[5]вспомогат'!K11</f>
        <v>92.08193022311481</v>
      </c>
      <c r="J12" s="37">
        <f>'[5]вспомогат'!L11</f>
        <v>-121931235.4000001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109304342.8</v>
      </c>
      <c r="F13" s="38">
        <f>'[5]вспомогат'!H12</f>
        <v>4872963.390000001</v>
      </c>
      <c r="G13" s="39">
        <f>'[5]вспомогат'!I12</f>
        <v>28.248763447900814</v>
      </c>
      <c r="H13" s="35">
        <f>'[5]вспомогат'!J12</f>
        <v>-12377219.61</v>
      </c>
      <c r="I13" s="36">
        <f>'[5]вспомогат'!K12</f>
        <v>88.78744626257881</v>
      </c>
      <c r="J13" s="37">
        <f>'[5]вспомогат'!L12</f>
        <v>-13803537.200000003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213866601</v>
      </c>
      <c r="D14" s="38">
        <f>'[5]вспомогат'!D13</f>
        <v>19941229</v>
      </c>
      <c r="E14" s="33">
        <f>'[5]вспомогат'!G13</f>
        <v>203454296.74</v>
      </c>
      <c r="F14" s="38">
        <f>'[5]вспомогат'!H13</f>
        <v>9297300.129999995</v>
      </c>
      <c r="G14" s="39">
        <f>'[5]вспомогат'!I13</f>
        <v>46.62350615400884</v>
      </c>
      <c r="H14" s="35">
        <f>'[5]вспомогат'!J13</f>
        <v>-10643928.870000005</v>
      </c>
      <c r="I14" s="36">
        <f>'[5]вспомогат'!K13</f>
        <v>95.13140237357585</v>
      </c>
      <c r="J14" s="37">
        <f>'[5]вспомогат'!L13</f>
        <v>-10412304.25999999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121668229.44</v>
      </c>
      <c r="F15" s="38">
        <f>'[5]вспомогат'!H14</f>
        <v>5754205.189999998</v>
      </c>
      <c r="G15" s="39">
        <f>'[5]вспомогат'!I14</f>
        <v>45.71074084665918</v>
      </c>
      <c r="H15" s="35">
        <f>'[5]вспомогат'!J14</f>
        <v>-6834094.810000002</v>
      </c>
      <c r="I15" s="36">
        <f>'[5]вспомогат'!K14</f>
        <v>94.70474639043334</v>
      </c>
      <c r="J15" s="37">
        <f>'[5]вспомогат'!L14</f>
        <v>-6802870.560000002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20296392.38</v>
      </c>
      <c r="F16" s="38">
        <f>'[5]вспомогат'!H15</f>
        <v>1026350.0299999975</v>
      </c>
      <c r="G16" s="39">
        <f>'[5]вспомогат'!I15</f>
        <v>30.90078270339005</v>
      </c>
      <c r="H16" s="35">
        <f>'[5]вспомогат'!J15</f>
        <v>-2295086.9700000025</v>
      </c>
      <c r="I16" s="36">
        <f>'[5]вспомогат'!K15</f>
        <v>85.7517580228163</v>
      </c>
      <c r="J16" s="37">
        <f>'[5]вспомогат'!L15</f>
        <v>-3372384.620000001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2029025458</v>
      </c>
      <c r="D17" s="42">
        <f>SUM(D12:D16)</f>
        <v>221922449</v>
      </c>
      <c r="E17" s="42">
        <f>SUM(E12:E16)</f>
        <v>1872703125.96</v>
      </c>
      <c r="F17" s="42">
        <f>SUM(F12:F16)</f>
        <v>89981776.65999983</v>
      </c>
      <c r="G17" s="43">
        <f>F17/D17*100</f>
        <v>40.546495888750684</v>
      </c>
      <c r="H17" s="42">
        <f>SUM(H12:H16)</f>
        <v>-131940672.34000017</v>
      </c>
      <c r="I17" s="44">
        <f>E17/C17*100</f>
        <v>92.29569390449709</v>
      </c>
      <c r="J17" s="42">
        <f>SUM(J12:J16)</f>
        <v>-156322332.04000008</v>
      </c>
    </row>
    <row r="18" spans="1:10" ht="20.25" customHeight="1">
      <c r="A18" s="32" t="s">
        <v>20</v>
      </c>
      <c r="B18" s="45">
        <f>'[5]вспомогат'!B16</f>
        <v>23339372</v>
      </c>
      <c r="C18" s="45">
        <f>'[5]вспомогат'!C16</f>
        <v>22254372</v>
      </c>
      <c r="D18" s="46">
        <f>'[5]вспомогат'!D16</f>
        <v>2448627</v>
      </c>
      <c r="E18" s="45">
        <f>'[5]вспомогат'!G16</f>
        <v>22461986.56</v>
      </c>
      <c r="F18" s="46">
        <f>'[5]вспомогат'!H16</f>
        <v>854368.5399999991</v>
      </c>
      <c r="G18" s="47">
        <f>'[5]вспомогат'!I16</f>
        <v>34.89173892144451</v>
      </c>
      <c r="H18" s="48">
        <f>'[5]вспомогат'!J16</f>
        <v>-1594258.460000001</v>
      </c>
      <c r="I18" s="49">
        <f>'[5]вспомогат'!K16</f>
        <v>100.93291583334725</v>
      </c>
      <c r="J18" s="50">
        <f>'[5]вспомогат'!L16</f>
        <v>207614.55999999866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80285018</v>
      </c>
      <c r="D19" s="38">
        <f>'[5]вспомогат'!D17</f>
        <v>11723989</v>
      </c>
      <c r="E19" s="33">
        <f>'[5]вспомогат'!G17</f>
        <v>73305538.54</v>
      </c>
      <c r="F19" s="38">
        <f>'[5]вспомогат'!H17</f>
        <v>3811602.3400000036</v>
      </c>
      <c r="G19" s="39">
        <f>'[5]вспомогат'!I17</f>
        <v>32.51113882826061</v>
      </c>
      <c r="H19" s="35">
        <f>'[5]вспомогат'!J17</f>
        <v>-7912386.659999996</v>
      </c>
      <c r="I19" s="36">
        <f>'[5]вспомогат'!K17</f>
        <v>91.30662278733001</v>
      </c>
      <c r="J19" s="37">
        <f>'[5]вспомогат'!L17</f>
        <v>-6979479.459999993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7144947.3</v>
      </c>
      <c r="F20" s="38">
        <f>'[5]вспомогат'!H18</f>
        <v>286397.5</v>
      </c>
      <c r="G20" s="39">
        <f>'[5]вспомогат'!I18</f>
        <v>35.15473003411168</v>
      </c>
      <c r="H20" s="35">
        <f>'[5]вспомогат'!J18</f>
        <v>-528279.5</v>
      </c>
      <c r="I20" s="36">
        <f>'[5]вспомогат'!K18</f>
        <v>97.71894402037711</v>
      </c>
      <c r="J20" s="37">
        <f>'[5]вспомогат'!L18</f>
        <v>-166784.7000000002</v>
      </c>
    </row>
    <row r="21" spans="1:10" ht="12.75">
      <c r="A21" s="32" t="s">
        <v>23</v>
      </c>
      <c r="B21" s="33">
        <f>'[5]вспомогат'!B19</f>
        <v>17543485</v>
      </c>
      <c r="C21" s="33">
        <f>'[5]вспомогат'!C19</f>
        <v>16262357</v>
      </c>
      <c r="D21" s="38">
        <f>'[5]вспомогат'!D19</f>
        <v>1502147</v>
      </c>
      <c r="E21" s="33">
        <f>'[5]вспомогат'!G19</f>
        <v>16818150.88</v>
      </c>
      <c r="F21" s="38">
        <f>'[5]вспомогат'!H19</f>
        <v>788177.7199999988</v>
      </c>
      <c r="G21" s="39">
        <f>'[5]вспомогат'!I19</f>
        <v>52.470079160028874</v>
      </c>
      <c r="H21" s="35">
        <f>'[5]вспомогат'!J19</f>
        <v>-713969.2800000012</v>
      </c>
      <c r="I21" s="36">
        <f>'[5]вспомогат'!K19</f>
        <v>103.41767112848402</v>
      </c>
      <c r="J21" s="37">
        <f>'[5]вспомогат'!L19</f>
        <v>555793.879999999</v>
      </c>
    </row>
    <row r="22" spans="1:10" ht="12.75">
      <c r="A22" s="32" t="s">
        <v>24</v>
      </c>
      <c r="B22" s="33">
        <f>'[5]вспомогат'!B20</f>
        <v>42559538</v>
      </c>
      <c r="C22" s="33">
        <f>'[5]вспомогат'!C20</f>
        <v>38214181</v>
      </c>
      <c r="D22" s="38">
        <f>'[5]вспомогат'!D20</f>
        <v>5062671</v>
      </c>
      <c r="E22" s="33">
        <f>'[5]вспомогат'!G20</f>
        <v>36230137.69</v>
      </c>
      <c r="F22" s="38">
        <f>'[5]вспомогат'!H20</f>
        <v>1735865.6099999994</v>
      </c>
      <c r="G22" s="39">
        <f>'[5]вспомогат'!I20</f>
        <v>34.28754525032339</v>
      </c>
      <c r="H22" s="35">
        <f>'[5]вспомогат'!J20</f>
        <v>-3326805.3900000006</v>
      </c>
      <c r="I22" s="36">
        <f>'[5]вспомогат'!K20</f>
        <v>94.80809673770058</v>
      </c>
      <c r="J22" s="37">
        <f>'[5]вспомогат'!L20</f>
        <v>-1984043.3100000024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24827697</v>
      </c>
      <c r="D23" s="38">
        <f>'[5]вспомогат'!D21</f>
        <v>2399466</v>
      </c>
      <c r="E23" s="33">
        <f>'[5]вспомогат'!G21</f>
        <v>24874080.36</v>
      </c>
      <c r="F23" s="38">
        <f>'[5]вспомогат'!H21</f>
        <v>999276.5300000012</v>
      </c>
      <c r="G23" s="39">
        <f>'[5]вспомогат'!I21</f>
        <v>41.64578827122373</v>
      </c>
      <c r="H23" s="35">
        <f>'[5]вспомогат'!J21</f>
        <v>-1400189.4699999988</v>
      </c>
      <c r="I23" s="36">
        <f>'[5]вспомогат'!K21</f>
        <v>100.1868210329778</v>
      </c>
      <c r="J23" s="37">
        <f>'[5]вспомогат'!L21</f>
        <v>46383.359999999404</v>
      </c>
    </row>
    <row r="24" spans="1:10" ht="12.75">
      <c r="A24" s="32" t="s">
        <v>26</v>
      </c>
      <c r="B24" s="33">
        <f>'[5]вспомогат'!B22</f>
        <v>37864031</v>
      </c>
      <c r="C24" s="33">
        <f>'[5]вспомогат'!C22</f>
        <v>35298748</v>
      </c>
      <c r="D24" s="38">
        <f>'[5]вспомогат'!D22</f>
        <v>5027074</v>
      </c>
      <c r="E24" s="33">
        <f>'[5]вспомогат'!G22</f>
        <v>35041306.94</v>
      </c>
      <c r="F24" s="38">
        <f>'[5]вспомогат'!H22</f>
        <v>2232099.719999999</v>
      </c>
      <c r="G24" s="39">
        <f>'[5]вспомогат'!I22</f>
        <v>44.40156878534111</v>
      </c>
      <c r="H24" s="35">
        <f>'[5]вспомогат'!J22</f>
        <v>-2794974.280000001</v>
      </c>
      <c r="I24" s="36">
        <f>'[5]вспомогат'!K22</f>
        <v>99.27067934534108</v>
      </c>
      <c r="J24" s="37">
        <f>'[5]вспомогат'!L22</f>
        <v>-257441.06000000238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18483129</v>
      </c>
      <c r="D25" s="38">
        <f>'[5]вспомогат'!D23</f>
        <v>2018675</v>
      </c>
      <c r="E25" s="33">
        <f>'[5]вспомогат'!G23</f>
        <v>17894418.02</v>
      </c>
      <c r="F25" s="38">
        <f>'[5]вспомогат'!H23</f>
        <v>750127.8999999985</v>
      </c>
      <c r="G25" s="39">
        <f>'[5]вспомогат'!I23</f>
        <v>37.15941892578045</v>
      </c>
      <c r="H25" s="35">
        <f>'[5]вспомогат'!J23</f>
        <v>-1268547.1000000015</v>
      </c>
      <c r="I25" s="36">
        <f>'[5]вспомогат'!K23</f>
        <v>96.81487382358257</v>
      </c>
      <c r="J25" s="37">
        <f>'[5]вспомогат'!L23</f>
        <v>-588710.9800000004</v>
      </c>
    </row>
    <row r="26" spans="1:10" ht="12.75">
      <c r="A26" s="32" t="s">
        <v>28</v>
      </c>
      <c r="B26" s="33">
        <f>'[5]вспомогат'!B24</f>
        <v>21480378</v>
      </c>
      <c r="C26" s="33">
        <f>'[5]вспомогат'!C24</f>
        <v>19257276</v>
      </c>
      <c r="D26" s="38">
        <f>'[5]вспомогат'!D24</f>
        <v>2939851</v>
      </c>
      <c r="E26" s="33">
        <f>'[5]вспомогат'!G24</f>
        <v>21933556.61</v>
      </c>
      <c r="F26" s="38">
        <f>'[5]вспомогат'!H24</f>
        <v>1603551.5</v>
      </c>
      <c r="G26" s="39">
        <f>'[5]вспомогат'!I24</f>
        <v>54.54533239949916</v>
      </c>
      <c r="H26" s="35">
        <f>'[5]вспомогат'!J24</f>
        <v>-1336299.5</v>
      </c>
      <c r="I26" s="36">
        <f>'[5]вспомогат'!K24</f>
        <v>113.8975035202279</v>
      </c>
      <c r="J26" s="37">
        <f>'[5]вспомогат'!L24</f>
        <v>2676280.6099999994</v>
      </c>
    </row>
    <row r="27" spans="1:10" ht="12.75">
      <c r="A27" s="32" t="s">
        <v>29</v>
      </c>
      <c r="B27" s="33">
        <f>'[5]вспомогат'!B25</f>
        <v>28100800</v>
      </c>
      <c r="C27" s="33">
        <f>'[5]вспомогат'!C25</f>
        <v>26024741</v>
      </c>
      <c r="D27" s="38">
        <f>'[5]вспомогат'!D25</f>
        <v>2579983</v>
      </c>
      <c r="E27" s="33">
        <f>'[5]вспомогат'!G25</f>
        <v>26393127.63</v>
      </c>
      <c r="F27" s="38">
        <f>'[5]вспомогат'!H25</f>
        <v>1094366.3099999987</v>
      </c>
      <c r="G27" s="39">
        <f>'[5]вспомогат'!I25</f>
        <v>42.41757833288043</v>
      </c>
      <c r="H27" s="35">
        <f>'[5]вспомогат'!J25</f>
        <v>-1485616.6900000013</v>
      </c>
      <c r="I27" s="36">
        <f>'[5]вспомогат'!K25</f>
        <v>101.41552467323305</v>
      </c>
      <c r="J27" s="37">
        <f>'[5]вспомогат'!L25</f>
        <v>368386.62999999896</v>
      </c>
    </row>
    <row r="28" spans="1:10" ht="12.75">
      <c r="A28" s="32" t="s">
        <v>30</v>
      </c>
      <c r="B28" s="33">
        <f>'[5]вспомогат'!B26</f>
        <v>18842890</v>
      </c>
      <c r="C28" s="33">
        <f>'[5]вспомогат'!C26</f>
        <v>17373005</v>
      </c>
      <c r="D28" s="38">
        <f>'[5]вспомогат'!D26</f>
        <v>1672755</v>
      </c>
      <c r="E28" s="33">
        <f>'[5]вспомогат'!G26</f>
        <v>17189760.7</v>
      </c>
      <c r="F28" s="38">
        <f>'[5]вспомогат'!H26</f>
        <v>744506.75</v>
      </c>
      <c r="G28" s="39">
        <f>'[5]вспомогат'!I26</f>
        <v>44.5078179410613</v>
      </c>
      <c r="H28" s="35">
        <f>'[5]вспомогат'!J26</f>
        <v>-928248.25</v>
      </c>
      <c r="I28" s="36">
        <f>'[5]вспомогат'!K26</f>
        <v>98.94523543854388</v>
      </c>
      <c r="J28" s="37">
        <f>'[5]вспомогат'!L26</f>
        <v>-183244.30000000075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14186104</v>
      </c>
      <c r="D29" s="38">
        <f>'[5]вспомогат'!D27</f>
        <v>1636830</v>
      </c>
      <c r="E29" s="33">
        <f>'[5]вспомогат'!G27</f>
        <v>14001022.5</v>
      </c>
      <c r="F29" s="38">
        <f>'[5]вспомогат'!H27</f>
        <v>686214.5199999996</v>
      </c>
      <c r="G29" s="39">
        <f>'[5]вспомогат'!I27</f>
        <v>41.92338361344792</v>
      </c>
      <c r="H29" s="35">
        <f>'[5]вспомогат'!J27</f>
        <v>-950615.4800000004</v>
      </c>
      <c r="I29" s="36">
        <f>'[5]вспомогат'!K27</f>
        <v>98.69533241825944</v>
      </c>
      <c r="J29" s="37">
        <f>'[5]вспомогат'!L27</f>
        <v>-185081.5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26833340</v>
      </c>
      <c r="D30" s="38">
        <f>'[5]вспомогат'!D28</f>
        <v>3808582</v>
      </c>
      <c r="E30" s="33">
        <f>'[5]вспомогат'!G28</f>
        <v>25599768.76</v>
      </c>
      <c r="F30" s="38">
        <f>'[5]вспомогат'!H28</f>
        <v>1156205.0700000003</v>
      </c>
      <c r="G30" s="39">
        <f>'[5]вспомогат'!I28</f>
        <v>30.35788831643904</v>
      </c>
      <c r="H30" s="35">
        <f>'[5]вспомогат'!J28</f>
        <v>-2652376.9299999997</v>
      </c>
      <c r="I30" s="36">
        <f>'[5]вспомогат'!K28</f>
        <v>95.40284124153014</v>
      </c>
      <c r="J30" s="37">
        <f>'[5]вспомогат'!L28</f>
        <v>-1233571.2399999984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49893701</v>
      </c>
      <c r="D31" s="38">
        <f>'[5]вспомогат'!D29</f>
        <v>6022474</v>
      </c>
      <c r="E31" s="33">
        <f>'[5]вспомогат'!G29</f>
        <v>50706328.47</v>
      </c>
      <c r="F31" s="38">
        <f>'[5]вспомогат'!H29</f>
        <v>2497779.329999998</v>
      </c>
      <c r="G31" s="39">
        <f>'[5]вспомогат'!I29</f>
        <v>41.47430657234881</v>
      </c>
      <c r="H31" s="35">
        <f>'[5]вспомогат'!J29</f>
        <v>-3524694.670000002</v>
      </c>
      <c r="I31" s="36">
        <f>'[5]вспомогат'!K29</f>
        <v>101.62871756096025</v>
      </c>
      <c r="J31" s="37">
        <f>'[5]вспомогат'!L29</f>
        <v>812627.4699999988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21985878</v>
      </c>
      <c r="D32" s="38">
        <f>'[5]вспомогат'!D30</f>
        <v>3129075</v>
      </c>
      <c r="E32" s="33">
        <f>'[5]вспомогат'!G30</f>
        <v>20896153.47</v>
      </c>
      <c r="F32" s="38">
        <f>'[5]вспомогат'!H30</f>
        <v>679138.6899999976</v>
      </c>
      <c r="G32" s="39">
        <f>'[5]вспомогат'!I30</f>
        <v>21.704135886803535</v>
      </c>
      <c r="H32" s="35">
        <f>'[5]вспомогат'!J30</f>
        <v>-2449936.3100000024</v>
      </c>
      <c r="I32" s="36">
        <f>'[5]вспомогат'!K30</f>
        <v>95.04352507550527</v>
      </c>
      <c r="J32" s="37">
        <f>'[5]вспомогат'!L30</f>
        <v>-1089724.5300000012</v>
      </c>
    </row>
    <row r="33" spans="1:10" ht="12.75">
      <c r="A33" s="32" t="s">
        <v>35</v>
      </c>
      <c r="B33" s="33">
        <f>'[5]вспомогат'!B31</f>
        <v>26409040</v>
      </c>
      <c r="C33" s="33">
        <f>'[5]вспомогат'!C31</f>
        <v>24078774</v>
      </c>
      <c r="D33" s="38">
        <f>'[5]вспомогат'!D31</f>
        <v>2762953</v>
      </c>
      <c r="E33" s="33">
        <f>'[5]вспомогат'!G31</f>
        <v>23545047.76</v>
      </c>
      <c r="F33" s="38">
        <f>'[5]вспомогат'!H31</f>
        <v>1259000.450000003</v>
      </c>
      <c r="G33" s="39">
        <f>'[5]вспомогат'!I31</f>
        <v>45.56720472624771</v>
      </c>
      <c r="H33" s="35">
        <f>'[5]вспомогат'!J31</f>
        <v>-1503952.549999997</v>
      </c>
      <c r="I33" s="36">
        <f>'[5]вспомогат'!K31</f>
        <v>97.78341604933874</v>
      </c>
      <c r="J33" s="37">
        <f>'[5]вспомогат'!L31</f>
        <v>-533726.2399999984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8537317.31</v>
      </c>
      <c r="F34" s="38">
        <f>'[5]вспомогат'!H32</f>
        <v>459741.0900000008</v>
      </c>
      <c r="G34" s="39">
        <f>'[5]вспомогат'!I32</f>
        <v>51.40304119590565</v>
      </c>
      <c r="H34" s="35">
        <f>'[5]вспомогат'!J32</f>
        <v>-434643.9099999992</v>
      </c>
      <c r="I34" s="36">
        <f>'[5]вспомогат'!K32</f>
        <v>111.32193846056752</v>
      </c>
      <c r="J34" s="37">
        <f>'[5]вспомогат'!L32</f>
        <v>868283.3100000005</v>
      </c>
    </row>
    <row r="35" spans="1:10" ht="12.75">
      <c r="A35" s="32" t="s">
        <v>37</v>
      </c>
      <c r="B35" s="33">
        <f>'[5]вспомогат'!B33</f>
        <v>20662324</v>
      </c>
      <c r="C35" s="33">
        <f>'[5]вспомогат'!C33</f>
        <v>19775803</v>
      </c>
      <c r="D35" s="38">
        <f>'[5]вспомогат'!D33</f>
        <v>2119648</v>
      </c>
      <c r="E35" s="33">
        <f>'[5]вспомогат'!G33</f>
        <v>20274495.33</v>
      </c>
      <c r="F35" s="38">
        <f>'[5]вспомогат'!H33</f>
        <v>1104010.6199999973</v>
      </c>
      <c r="G35" s="39">
        <f>'[5]вспомогат'!I33</f>
        <v>52.08462065399525</v>
      </c>
      <c r="H35" s="35">
        <f>'[5]вспомогат'!J33</f>
        <v>-1015637.3800000027</v>
      </c>
      <c r="I35" s="36">
        <f>'[5]вспомогат'!K33</f>
        <v>102.52172986351047</v>
      </c>
      <c r="J35" s="37">
        <f>'[5]вспомогат'!L33</f>
        <v>498692.3299999982</v>
      </c>
    </row>
    <row r="36" spans="1:10" ht="12.75">
      <c r="A36" s="32" t="s">
        <v>38</v>
      </c>
      <c r="B36" s="33">
        <f>'[5]вспомогат'!B34</f>
        <v>16013926</v>
      </c>
      <c r="C36" s="33">
        <f>'[5]вспомогат'!C34</f>
        <v>14551067</v>
      </c>
      <c r="D36" s="38">
        <f>'[5]вспомогат'!D34</f>
        <v>1724876</v>
      </c>
      <c r="E36" s="33">
        <f>'[5]вспомогат'!G34</f>
        <v>15703383.22</v>
      </c>
      <c r="F36" s="38">
        <f>'[5]вспомогат'!H34</f>
        <v>816460.8399999999</v>
      </c>
      <c r="G36" s="39">
        <f>'[5]вспомогат'!I34</f>
        <v>47.33446578188808</v>
      </c>
      <c r="H36" s="35">
        <f>'[5]вспомогат'!J34</f>
        <v>-908415.1600000001</v>
      </c>
      <c r="I36" s="36">
        <f>'[5]вспомогат'!K34</f>
        <v>107.919118371182</v>
      </c>
      <c r="J36" s="37">
        <f>'[5]вспомогат'!L34</f>
        <v>1152316.2200000007</v>
      </c>
    </row>
    <row r="37" spans="1:10" ht="12.75">
      <c r="A37" s="32" t="s">
        <v>39</v>
      </c>
      <c r="B37" s="33">
        <f>'[5]вспомогат'!B35</f>
        <v>38068400</v>
      </c>
      <c r="C37" s="33">
        <f>'[5]вспомогат'!C35</f>
        <v>34033423</v>
      </c>
      <c r="D37" s="38">
        <f>'[5]вспомогат'!D35</f>
        <v>5193379</v>
      </c>
      <c r="E37" s="33">
        <f>'[5]вспомогат'!G35</f>
        <v>31993211.34</v>
      </c>
      <c r="F37" s="38">
        <f>'[5]вспомогат'!H35</f>
        <v>1094879.6799999997</v>
      </c>
      <c r="G37" s="39">
        <f>'[5]вспомогат'!I35</f>
        <v>21.082221805880135</v>
      </c>
      <c r="H37" s="35">
        <f>'[5]вспомогат'!J35</f>
        <v>-4098499.3200000003</v>
      </c>
      <c r="I37" s="36">
        <f>'[5]вспомогат'!K35</f>
        <v>94.0052704660357</v>
      </c>
      <c r="J37" s="37">
        <f>'[5]вспомогат'!L35</f>
        <v>-2040211.6600000001</v>
      </c>
    </row>
    <row r="38" spans="1:10" ht="18.75" customHeight="1">
      <c r="A38" s="51" t="s">
        <v>40</v>
      </c>
      <c r="B38" s="42">
        <f>SUM(B18:B37)</f>
        <v>565167406</v>
      </c>
      <c r="C38" s="42">
        <f>SUM(C18:C37)</f>
        <v>518599380</v>
      </c>
      <c r="D38" s="42">
        <f>SUM(D18:D37)</f>
        <v>65482117</v>
      </c>
      <c r="E38" s="42">
        <f>SUM(E18:E37)</f>
        <v>510543739.3899999</v>
      </c>
      <c r="F38" s="42">
        <f>SUM(F18:F37)</f>
        <v>24653770.709999993</v>
      </c>
      <c r="G38" s="43">
        <f>F38/D38*100</f>
        <v>37.649623804923706</v>
      </c>
      <c r="H38" s="42">
        <f>SUM(H18:H37)</f>
        <v>-40828346.29</v>
      </c>
      <c r="I38" s="44">
        <f>E38/C38*100</f>
        <v>98.44665440787837</v>
      </c>
      <c r="J38" s="42">
        <f>SUM(J18:J37)</f>
        <v>-8055640.610000003</v>
      </c>
    </row>
    <row r="39" spans="1:10" ht="20.25" customHeight="1">
      <c r="A39" s="52" t="s">
        <v>41</v>
      </c>
      <c r="B39" s="53">
        <f>'[5]вспомогат'!B36</f>
        <v>3663424345</v>
      </c>
      <c r="C39" s="53">
        <f>'[5]вспомогат'!C36</f>
        <v>3328217828</v>
      </c>
      <c r="D39" s="53">
        <f>'[5]вспомогат'!D36</f>
        <v>383618736</v>
      </c>
      <c r="E39" s="53">
        <f>'[5]вспомогат'!G36</f>
        <v>3129830193.0900006</v>
      </c>
      <c r="F39" s="53">
        <f>'[5]вспомогат'!H36</f>
        <v>174914376.32999986</v>
      </c>
      <c r="G39" s="54">
        <f>'[5]вспомогат'!I36</f>
        <v>45.595889855077324</v>
      </c>
      <c r="H39" s="53">
        <f>'[5]вспомогат'!J36</f>
        <v>-208704359.67000014</v>
      </c>
      <c r="I39" s="54">
        <f>'[5]вспомогат'!K36</f>
        <v>94.0392232371036</v>
      </c>
      <c r="J39" s="53">
        <f>'[5]вспомогат'!L36</f>
        <v>-198387634.9100001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16.11.2012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2012-11-19T05:39:24Z</dcterms:created>
  <dcterms:modified xsi:type="dcterms:W3CDTF">2012-11-19T05:39:39Z</dcterms:modified>
  <cp:category/>
  <cp:version/>
  <cp:contentType/>
  <cp:contentStatus/>
</cp:coreProperties>
</file>