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<sst xmlns="http://schemas.openxmlformats.org/spreadsheetml/2006/main" count="47" uniqueCount="42">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</sst>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2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12.11.2012</v>
          </cell>
        </row>
        <row r="6">
          <cell r="G6" t="str">
            <v>Фактично надійшло на 12.11.2012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717480406.72</v>
          </cell>
          <cell r="H10">
            <v>31175907.940000057</v>
          </cell>
          <cell r="I10">
            <v>32.402615893272326</v>
          </cell>
          <cell r="J10">
            <v>-65038262.05999994</v>
          </cell>
          <cell r="K10">
            <v>91.91478989838225</v>
          </cell>
          <cell r="L10">
            <v>-63112583.27999997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1400718686.64</v>
          </cell>
          <cell r="H11">
            <v>51769779.96000004</v>
          </cell>
          <cell r="I11">
            <v>30.665431411794625</v>
          </cell>
          <cell r="J11">
            <v>-117051520.03999996</v>
          </cell>
          <cell r="K11">
            <v>90.96100980374777</v>
          </cell>
          <cell r="L11">
            <v>-139192413.3599999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106971333.99</v>
          </cell>
          <cell r="H12">
            <v>2539954.579999998</v>
          </cell>
          <cell r="I12">
            <v>14.724218172062281</v>
          </cell>
          <cell r="J12">
            <v>-14710228.420000002</v>
          </cell>
          <cell r="K12">
            <v>86.89235326771933</v>
          </cell>
          <cell r="L12">
            <v>-16136546.010000005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202602590.88</v>
          </cell>
          <cell r="H13">
            <v>8445594.26999998</v>
          </cell>
          <cell r="I13">
            <v>42.3524260716327</v>
          </cell>
          <cell r="J13">
            <v>-11495634.73000002</v>
          </cell>
          <cell r="K13">
            <v>94.73316073321799</v>
          </cell>
          <cell r="L13">
            <v>-11264010.120000005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119540419.15</v>
          </cell>
          <cell r="H14">
            <v>3626394.900000006</v>
          </cell>
          <cell r="I14">
            <v>28.80766187650442</v>
          </cell>
          <cell r="J14">
            <v>-8961905.099999994</v>
          </cell>
          <cell r="K14">
            <v>93.04849039978642</v>
          </cell>
          <cell r="L14">
            <v>-8930680.849999994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19951378.46</v>
          </cell>
          <cell r="H15">
            <v>681336.1099999994</v>
          </cell>
          <cell r="I15">
            <v>20.513293192073174</v>
          </cell>
          <cell r="J15">
            <v>-2640100.8900000006</v>
          </cell>
          <cell r="K15">
            <v>84.29408270651247</v>
          </cell>
          <cell r="L15">
            <v>-3717398.539999999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22181099.52</v>
          </cell>
          <cell r="H16">
            <v>573481.5</v>
          </cell>
          <cell r="I16">
            <v>23.42053322127053</v>
          </cell>
          <cell r="J16">
            <v>-1875145.5</v>
          </cell>
          <cell r="K16">
            <v>99.6707501788862</v>
          </cell>
          <cell r="L16">
            <v>-73272.48000000045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71849021.51</v>
          </cell>
          <cell r="H17">
            <v>2355085.3100000024</v>
          </cell>
          <cell r="I17">
            <v>20.08774752347518</v>
          </cell>
          <cell r="J17">
            <v>-9368903.689999998</v>
          </cell>
          <cell r="K17">
            <v>89.4924399344346</v>
          </cell>
          <cell r="L17">
            <v>-8435996.489999995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7052912.53</v>
          </cell>
          <cell r="H18">
            <v>194362.73000000045</v>
          </cell>
          <cell r="I18">
            <v>23.85764296770382</v>
          </cell>
          <cell r="J18">
            <v>-620314.2699999996</v>
          </cell>
          <cell r="K18">
            <v>96.4602166764318</v>
          </cell>
          <cell r="L18">
            <v>-258819.46999999974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16347698.78</v>
          </cell>
          <cell r="H19">
            <v>317725.6199999992</v>
          </cell>
          <cell r="I19">
            <v>21.15143324854353</v>
          </cell>
          <cell r="J19">
            <v>-1184421.3800000008</v>
          </cell>
          <cell r="K19">
            <v>100.52478112490088</v>
          </cell>
          <cell r="L19">
            <v>85341.77999999933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35596612.45</v>
          </cell>
          <cell r="H20">
            <v>1102340.3700000048</v>
          </cell>
          <cell r="I20">
            <v>21.773889119004668</v>
          </cell>
          <cell r="J20">
            <v>-3960330.629999995</v>
          </cell>
          <cell r="K20">
            <v>93.15026913699917</v>
          </cell>
          <cell r="L20">
            <v>-2617568.549999997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24462523.98</v>
          </cell>
          <cell r="H21">
            <v>587720.1500000022</v>
          </cell>
          <cell r="I21">
            <v>24.493789451486382</v>
          </cell>
          <cell r="J21">
            <v>-1811745.8499999978</v>
          </cell>
          <cell r="K21">
            <v>98.52917078857536</v>
          </cell>
          <cell r="L21">
            <v>-365173.01999999955</v>
          </cell>
        </row>
        <row r="22">
          <cell r="B22">
            <v>37864031</v>
          </cell>
          <cell r="C22">
            <v>35298748</v>
          </cell>
          <cell r="D22">
            <v>5027074</v>
          </cell>
          <cell r="G22">
            <v>33629835.42</v>
          </cell>
          <cell r="H22">
            <v>820628.200000003</v>
          </cell>
          <cell r="I22">
            <v>16.32417187413599</v>
          </cell>
          <cell r="J22">
            <v>-4206445.799999997</v>
          </cell>
          <cell r="K22">
            <v>95.2720346342029</v>
          </cell>
          <cell r="L22">
            <v>-1668912.5799999982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17457157.86</v>
          </cell>
          <cell r="H23">
            <v>312867.73999999836</v>
          </cell>
          <cell r="I23">
            <v>15.498668185814871</v>
          </cell>
          <cell r="J23">
            <v>-1705807.2600000016</v>
          </cell>
          <cell r="K23">
            <v>94.44914797705518</v>
          </cell>
          <cell r="L23">
            <v>-1025971.1400000006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20847845.65</v>
          </cell>
          <cell r="H24">
            <v>517840.5399999991</v>
          </cell>
          <cell r="I24">
            <v>17.61451651801398</v>
          </cell>
          <cell r="J24">
            <v>-2422010.460000001</v>
          </cell>
          <cell r="K24">
            <v>108.2595775747307</v>
          </cell>
          <cell r="L24">
            <v>1590569.6499999985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25821112.43</v>
          </cell>
          <cell r="H25">
            <v>522351.1099999994</v>
          </cell>
          <cell r="I25">
            <v>20.246300460119286</v>
          </cell>
          <cell r="J25">
            <v>-2057631.8900000006</v>
          </cell>
          <cell r="K25">
            <v>99.21755774629996</v>
          </cell>
          <cell r="L25">
            <v>-203628.5700000003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16859007.16</v>
          </cell>
          <cell r="H26">
            <v>413753.2100000009</v>
          </cell>
          <cell r="I26">
            <v>24.73483624320363</v>
          </cell>
          <cell r="J26">
            <v>-1259001.789999999</v>
          </cell>
          <cell r="K26">
            <v>97.04139934340662</v>
          </cell>
          <cell r="L26">
            <v>-513997.83999999985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13752785.12</v>
          </cell>
          <cell r="H27">
            <v>437977.13999999873</v>
          </cell>
          <cell r="I27">
            <v>26.757643738201203</v>
          </cell>
          <cell r="J27">
            <v>-1198852.8600000013</v>
          </cell>
          <cell r="K27">
            <v>96.94546945376969</v>
          </cell>
          <cell r="L27">
            <v>-433318.8800000008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25006177.77</v>
          </cell>
          <cell r="H28">
            <v>562614.0799999982</v>
          </cell>
          <cell r="I28">
            <v>14.77227167486477</v>
          </cell>
          <cell r="J28">
            <v>-3245967.920000002</v>
          </cell>
          <cell r="K28">
            <v>93.19070145572634</v>
          </cell>
          <cell r="L28">
            <v>-1827162.2300000004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50075696.32</v>
          </cell>
          <cell r="H29">
            <v>1867147.1799999997</v>
          </cell>
          <cell r="I29">
            <v>31.00299279000623</v>
          </cell>
          <cell r="J29">
            <v>-4155326.8200000003</v>
          </cell>
          <cell r="K29">
            <v>100.36476612548746</v>
          </cell>
          <cell r="L29">
            <v>181995.3200000003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20512562.2</v>
          </cell>
          <cell r="H30">
            <v>295547.41999999806</v>
          </cell>
          <cell r="I30">
            <v>9.44520089802891</v>
          </cell>
          <cell r="J30">
            <v>-2833527.580000002</v>
          </cell>
          <cell r="K30">
            <v>93.29880844422041</v>
          </cell>
          <cell r="L30">
            <v>-1473315.8000000007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23009856.48</v>
          </cell>
          <cell r="H31">
            <v>723809.1700000018</v>
          </cell>
          <cell r="I31">
            <v>26.196941098889546</v>
          </cell>
          <cell r="J31">
            <v>-2039143.8299999982</v>
          </cell>
          <cell r="K31">
            <v>95.56074773574436</v>
          </cell>
          <cell r="L31">
            <v>-1068917.5199999996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8438845.2</v>
          </cell>
          <cell r="H32">
            <v>361268.9799999995</v>
          </cell>
          <cell r="I32">
            <v>40.39300524941714</v>
          </cell>
          <cell r="J32">
            <v>-533116.0200000005</v>
          </cell>
          <cell r="K32">
            <v>110.03791611824904</v>
          </cell>
          <cell r="L32">
            <v>769811.1999999993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19707531.03</v>
          </cell>
          <cell r="H33">
            <v>537046.3200000003</v>
          </cell>
          <cell r="I33">
            <v>25.336580413351665</v>
          </cell>
          <cell r="J33">
            <v>-1582601.6799999997</v>
          </cell>
          <cell r="K33">
            <v>99.65477017545129</v>
          </cell>
          <cell r="L33">
            <v>-68271.96999999881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15278700.62</v>
          </cell>
          <cell r="H34">
            <v>391778.23999999836</v>
          </cell>
          <cell r="I34">
            <v>22.71341476140884</v>
          </cell>
          <cell r="J34">
            <v>-1333097.7600000016</v>
          </cell>
          <cell r="K34">
            <v>105.00055164339494</v>
          </cell>
          <cell r="L34">
            <v>727633.6199999992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31506337.56</v>
          </cell>
          <cell r="H35">
            <v>608005.8999999985</v>
          </cell>
          <cell r="I35">
            <v>11.707327734024389</v>
          </cell>
          <cell r="J35">
            <v>-4585373.1000000015</v>
          </cell>
          <cell r="K35">
            <v>92.57469505785532</v>
          </cell>
          <cell r="L35">
            <v>-2527085.4400000013</v>
          </cell>
        </row>
        <row r="36">
          <cell r="B36">
            <v>3663424345</v>
          </cell>
          <cell r="C36">
            <v>3328217828</v>
          </cell>
          <cell r="D36">
            <v>383618736</v>
          </cell>
          <cell r="G36">
            <v>3066658135.4300003</v>
          </cell>
          <cell r="H36">
            <v>111742318.6700001</v>
          </cell>
          <cell r="I36">
            <v>29.1284830963001</v>
          </cell>
          <cell r="J36">
            <v>-271876417.33</v>
          </cell>
          <cell r="K36">
            <v>92.14114862406177</v>
          </cell>
          <cell r="L36">
            <v>-261559692.56999984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717480406.72</v>
      </c>
      <c r="F10" s="33">
        <f>'[5]вспомогат'!H10</f>
        <v>31175907.940000057</v>
      </c>
      <c r="G10" s="34">
        <f>'[5]вспомогат'!I10</f>
        <v>32.402615893272326</v>
      </c>
      <c r="H10" s="35">
        <f>'[5]вспомогат'!J10</f>
        <v>-65038262.05999994</v>
      </c>
      <c r="I10" s="36">
        <f>'[5]вспомогат'!K10</f>
        <v>91.91478989838225</v>
      </c>
      <c r="J10" s="37">
        <f>'[5]вспомогат'!L10</f>
        <v>-63112583.27999997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1400718686.64</v>
      </c>
      <c r="F12" s="38">
        <f>'[5]вспомогат'!H11</f>
        <v>51769779.96000004</v>
      </c>
      <c r="G12" s="39">
        <f>'[5]вспомогат'!I11</f>
        <v>30.665431411794625</v>
      </c>
      <c r="H12" s="35">
        <f>'[5]вспомогат'!J11</f>
        <v>-117051520.03999996</v>
      </c>
      <c r="I12" s="36">
        <f>'[5]вспомогат'!K11</f>
        <v>90.96100980374777</v>
      </c>
      <c r="J12" s="37">
        <f>'[5]вспомогат'!L11</f>
        <v>-139192413.3599999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106971333.99</v>
      </c>
      <c r="F13" s="38">
        <f>'[5]вспомогат'!H12</f>
        <v>2539954.579999998</v>
      </c>
      <c r="G13" s="39">
        <f>'[5]вспомогат'!I12</f>
        <v>14.724218172062281</v>
      </c>
      <c r="H13" s="35">
        <f>'[5]вспомогат'!J12</f>
        <v>-14710228.420000002</v>
      </c>
      <c r="I13" s="36">
        <f>'[5]вспомогат'!K12</f>
        <v>86.89235326771933</v>
      </c>
      <c r="J13" s="37">
        <f>'[5]вспомогат'!L12</f>
        <v>-16136546.010000005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202602590.88</v>
      </c>
      <c r="F14" s="38">
        <f>'[5]вспомогат'!H13</f>
        <v>8445594.26999998</v>
      </c>
      <c r="G14" s="39">
        <f>'[5]вспомогат'!I13</f>
        <v>42.3524260716327</v>
      </c>
      <c r="H14" s="35">
        <f>'[5]вспомогат'!J13</f>
        <v>-11495634.73000002</v>
      </c>
      <c r="I14" s="36">
        <f>'[5]вспомогат'!K13</f>
        <v>94.73316073321799</v>
      </c>
      <c r="J14" s="37">
        <f>'[5]вспомогат'!L13</f>
        <v>-11264010.120000005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119540419.15</v>
      </c>
      <c r="F15" s="38">
        <f>'[5]вспомогат'!H14</f>
        <v>3626394.900000006</v>
      </c>
      <c r="G15" s="39">
        <f>'[5]вспомогат'!I14</f>
        <v>28.80766187650442</v>
      </c>
      <c r="H15" s="35">
        <f>'[5]вспомогат'!J14</f>
        <v>-8961905.099999994</v>
      </c>
      <c r="I15" s="36">
        <f>'[5]вспомогат'!K14</f>
        <v>93.04849039978642</v>
      </c>
      <c r="J15" s="37">
        <f>'[5]вспомогат'!L14</f>
        <v>-8930680.849999994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19951378.46</v>
      </c>
      <c r="F16" s="38">
        <f>'[5]вспомогат'!H15</f>
        <v>681336.1099999994</v>
      </c>
      <c r="G16" s="39">
        <f>'[5]вспомогат'!I15</f>
        <v>20.513293192073174</v>
      </c>
      <c r="H16" s="35">
        <f>'[5]вспомогат'!J15</f>
        <v>-2640100.8900000006</v>
      </c>
      <c r="I16" s="36">
        <f>'[5]вспомогат'!K15</f>
        <v>84.29408270651247</v>
      </c>
      <c r="J16" s="37">
        <f>'[5]вспомогат'!L15</f>
        <v>-3717398.539999999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1849784409.1200004</v>
      </c>
      <c r="F17" s="42">
        <f>SUM(F12:F16)</f>
        <v>67063059.82000002</v>
      </c>
      <c r="G17" s="43">
        <f>F17/D17*100</f>
        <v>30.219141921960325</v>
      </c>
      <c r="H17" s="42">
        <f>SUM(H12:H16)</f>
        <v>-154859389.18</v>
      </c>
      <c r="I17" s="44">
        <f>E17/C17*100</f>
        <v>91.16615081524525</v>
      </c>
      <c r="J17" s="42">
        <f>SUM(J12:J16)</f>
        <v>-179241048.87999988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22181099.52</v>
      </c>
      <c r="F18" s="46">
        <f>'[5]вспомогат'!H16</f>
        <v>573481.5</v>
      </c>
      <c r="G18" s="47">
        <f>'[5]вспомогат'!I16</f>
        <v>23.42053322127053</v>
      </c>
      <c r="H18" s="48">
        <f>'[5]вспомогат'!J16</f>
        <v>-1875145.5</v>
      </c>
      <c r="I18" s="49">
        <f>'[5]вспомогат'!K16</f>
        <v>99.6707501788862</v>
      </c>
      <c r="J18" s="50">
        <f>'[5]вспомогат'!L16</f>
        <v>-73272.48000000045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71849021.51</v>
      </c>
      <c r="F19" s="38">
        <f>'[5]вспомогат'!H17</f>
        <v>2355085.3100000024</v>
      </c>
      <c r="G19" s="39">
        <f>'[5]вспомогат'!I17</f>
        <v>20.08774752347518</v>
      </c>
      <c r="H19" s="35">
        <f>'[5]вспомогат'!J17</f>
        <v>-9368903.689999998</v>
      </c>
      <c r="I19" s="36">
        <f>'[5]вспомогат'!K17</f>
        <v>89.4924399344346</v>
      </c>
      <c r="J19" s="37">
        <f>'[5]вспомогат'!L17</f>
        <v>-8435996.489999995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7052912.53</v>
      </c>
      <c r="F20" s="38">
        <f>'[5]вспомогат'!H18</f>
        <v>194362.73000000045</v>
      </c>
      <c r="G20" s="39">
        <f>'[5]вспомогат'!I18</f>
        <v>23.85764296770382</v>
      </c>
      <c r="H20" s="35">
        <f>'[5]вспомогат'!J18</f>
        <v>-620314.2699999996</v>
      </c>
      <c r="I20" s="36">
        <f>'[5]вспомогат'!K18</f>
        <v>96.4602166764318</v>
      </c>
      <c r="J20" s="37">
        <f>'[5]вспомогат'!L18</f>
        <v>-258819.46999999974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16347698.78</v>
      </c>
      <c r="F21" s="38">
        <f>'[5]вспомогат'!H19</f>
        <v>317725.6199999992</v>
      </c>
      <c r="G21" s="39">
        <f>'[5]вспомогат'!I19</f>
        <v>21.15143324854353</v>
      </c>
      <c r="H21" s="35">
        <f>'[5]вспомогат'!J19</f>
        <v>-1184421.3800000008</v>
      </c>
      <c r="I21" s="36">
        <f>'[5]вспомогат'!K19</f>
        <v>100.52478112490088</v>
      </c>
      <c r="J21" s="37">
        <f>'[5]вспомогат'!L19</f>
        <v>85341.77999999933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35596612.45</v>
      </c>
      <c r="F22" s="38">
        <f>'[5]вспомогат'!H20</f>
        <v>1102340.3700000048</v>
      </c>
      <c r="G22" s="39">
        <f>'[5]вспомогат'!I20</f>
        <v>21.773889119004668</v>
      </c>
      <c r="H22" s="35">
        <f>'[5]вспомогат'!J20</f>
        <v>-3960330.629999995</v>
      </c>
      <c r="I22" s="36">
        <f>'[5]вспомогат'!K20</f>
        <v>93.15026913699917</v>
      </c>
      <c r="J22" s="37">
        <f>'[5]вспомогат'!L20</f>
        <v>-2617568.549999997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24462523.98</v>
      </c>
      <c r="F23" s="38">
        <f>'[5]вспомогат'!H21</f>
        <v>587720.1500000022</v>
      </c>
      <c r="G23" s="39">
        <f>'[5]вспомогат'!I21</f>
        <v>24.493789451486382</v>
      </c>
      <c r="H23" s="35">
        <f>'[5]вспомогат'!J21</f>
        <v>-1811745.8499999978</v>
      </c>
      <c r="I23" s="36">
        <f>'[5]вспомогат'!K21</f>
        <v>98.52917078857536</v>
      </c>
      <c r="J23" s="37">
        <f>'[5]вспомогат'!L21</f>
        <v>-365173.01999999955</v>
      </c>
    </row>
    <row r="24" spans="1:10" ht="12.75">
      <c r="A24" s="32" t="s">
        <v>26</v>
      </c>
      <c r="B24" s="33">
        <f>'[5]вспомогат'!B22</f>
        <v>37864031</v>
      </c>
      <c r="C24" s="33">
        <f>'[5]вспомогат'!C22</f>
        <v>35298748</v>
      </c>
      <c r="D24" s="38">
        <f>'[5]вспомогат'!D22</f>
        <v>5027074</v>
      </c>
      <c r="E24" s="33">
        <f>'[5]вспомогат'!G22</f>
        <v>33629835.42</v>
      </c>
      <c r="F24" s="38">
        <f>'[5]вспомогат'!H22</f>
        <v>820628.200000003</v>
      </c>
      <c r="G24" s="39">
        <f>'[5]вспомогат'!I22</f>
        <v>16.32417187413599</v>
      </c>
      <c r="H24" s="35">
        <f>'[5]вспомогат'!J22</f>
        <v>-4206445.799999997</v>
      </c>
      <c r="I24" s="36">
        <f>'[5]вспомогат'!K22</f>
        <v>95.2720346342029</v>
      </c>
      <c r="J24" s="37">
        <f>'[5]вспомогат'!L22</f>
        <v>-1668912.5799999982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17457157.86</v>
      </c>
      <c r="F25" s="38">
        <f>'[5]вспомогат'!H23</f>
        <v>312867.73999999836</v>
      </c>
      <c r="G25" s="39">
        <f>'[5]вспомогат'!I23</f>
        <v>15.498668185814871</v>
      </c>
      <c r="H25" s="35">
        <f>'[5]вспомогат'!J23</f>
        <v>-1705807.2600000016</v>
      </c>
      <c r="I25" s="36">
        <f>'[5]вспомогат'!K23</f>
        <v>94.44914797705518</v>
      </c>
      <c r="J25" s="37">
        <f>'[5]вспомогат'!L23</f>
        <v>-1025971.1400000006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20847845.65</v>
      </c>
      <c r="F26" s="38">
        <f>'[5]вспомогат'!H24</f>
        <v>517840.5399999991</v>
      </c>
      <c r="G26" s="39">
        <f>'[5]вспомогат'!I24</f>
        <v>17.61451651801398</v>
      </c>
      <c r="H26" s="35">
        <f>'[5]вспомогат'!J24</f>
        <v>-2422010.460000001</v>
      </c>
      <c r="I26" s="36">
        <f>'[5]вспомогат'!K24</f>
        <v>108.2595775747307</v>
      </c>
      <c r="J26" s="37">
        <f>'[5]вспомогат'!L24</f>
        <v>1590569.6499999985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25821112.43</v>
      </c>
      <c r="F27" s="38">
        <f>'[5]вспомогат'!H25</f>
        <v>522351.1099999994</v>
      </c>
      <c r="G27" s="39">
        <f>'[5]вспомогат'!I25</f>
        <v>20.246300460119286</v>
      </c>
      <c r="H27" s="35">
        <f>'[5]вспомогат'!J25</f>
        <v>-2057631.8900000006</v>
      </c>
      <c r="I27" s="36">
        <f>'[5]вспомогат'!K25</f>
        <v>99.21755774629996</v>
      </c>
      <c r="J27" s="37">
        <f>'[5]вспомогат'!L25</f>
        <v>-203628.5700000003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16859007.16</v>
      </c>
      <c r="F28" s="38">
        <f>'[5]вспомогат'!H26</f>
        <v>413753.2100000009</v>
      </c>
      <c r="G28" s="39">
        <f>'[5]вспомогат'!I26</f>
        <v>24.73483624320363</v>
      </c>
      <c r="H28" s="35">
        <f>'[5]вспомогат'!J26</f>
        <v>-1259001.789999999</v>
      </c>
      <c r="I28" s="36">
        <f>'[5]вспомогат'!K26</f>
        <v>97.04139934340662</v>
      </c>
      <c r="J28" s="37">
        <f>'[5]вспомогат'!L26</f>
        <v>-513997.83999999985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13752785.12</v>
      </c>
      <c r="F29" s="38">
        <f>'[5]вспомогат'!H27</f>
        <v>437977.13999999873</v>
      </c>
      <c r="G29" s="39">
        <f>'[5]вспомогат'!I27</f>
        <v>26.757643738201203</v>
      </c>
      <c r="H29" s="35">
        <f>'[5]вспомогат'!J27</f>
        <v>-1198852.8600000013</v>
      </c>
      <c r="I29" s="36">
        <f>'[5]вспомогат'!K27</f>
        <v>96.94546945376969</v>
      </c>
      <c r="J29" s="37">
        <f>'[5]вспомогат'!L27</f>
        <v>-433318.8800000008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25006177.77</v>
      </c>
      <c r="F30" s="38">
        <f>'[5]вспомогат'!H28</f>
        <v>562614.0799999982</v>
      </c>
      <c r="G30" s="39">
        <f>'[5]вспомогат'!I28</f>
        <v>14.77227167486477</v>
      </c>
      <c r="H30" s="35">
        <f>'[5]вспомогат'!J28</f>
        <v>-3245967.920000002</v>
      </c>
      <c r="I30" s="36">
        <f>'[5]вспомогат'!K28</f>
        <v>93.19070145572634</v>
      </c>
      <c r="J30" s="37">
        <f>'[5]вспомогат'!L28</f>
        <v>-1827162.2300000004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50075696.32</v>
      </c>
      <c r="F31" s="38">
        <f>'[5]вспомогат'!H29</f>
        <v>1867147.1799999997</v>
      </c>
      <c r="G31" s="39">
        <f>'[5]вспомогат'!I29</f>
        <v>31.00299279000623</v>
      </c>
      <c r="H31" s="35">
        <f>'[5]вспомогат'!J29</f>
        <v>-4155326.8200000003</v>
      </c>
      <c r="I31" s="36">
        <f>'[5]вспомогат'!K29</f>
        <v>100.36476612548746</v>
      </c>
      <c r="J31" s="37">
        <f>'[5]вспомогат'!L29</f>
        <v>181995.3200000003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20512562.2</v>
      </c>
      <c r="F32" s="38">
        <f>'[5]вспомогат'!H30</f>
        <v>295547.41999999806</v>
      </c>
      <c r="G32" s="39">
        <f>'[5]вспомогат'!I30</f>
        <v>9.44520089802891</v>
      </c>
      <c r="H32" s="35">
        <f>'[5]вспомогат'!J30</f>
        <v>-2833527.580000002</v>
      </c>
      <c r="I32" s="36">
        <f>'[5]вспомогат'!K30</f>
        <v>93.29880844422041</v>
      </c>
      <c r="J32" s="37">
        <f>'[5]вспомогат'!L30</f>
        <v>-1473315.8000000007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23009856.48</v>
      </c>
      <c r="F33" s="38">
        <f>'[5]вспомогат'!H31</f>
        <v>723809.1700000018</v>
      </c>
      <c r="G33" s="39">
        <f>'[5]вспомогат'!I31</f>
        <v>26.196941098889546</v>
      </c>
      <c r="H33" s="35">
        <f>'[5]вспомогат'!J31</f>
        <v>-2039143.8299999982</v>
      </c>
      <c r="I33" s="36">
        <f>'[5]вспомогат'!K31</f>
        <v>95.56074773574436</v>
      </c>
      <c r="J33" s="37">
        <f>'[5]вспомогат'!L31</f>
        <v>-1068917.5199999996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8438845.2</v>
      </c>
      <c r="F34" s="38">
        <f>'[5]вспомогат'!H32</f>
        <v>361268.9799999995</v>
      </c>
      <c r="G34" s="39">
        <f>'[5]вспомогат'!I32</f>
        <v>40.39300524941714</v>
      </c>
      <c r="H34" s="35">
        <f>'[5]вспомогат'!J32</f>
        <v>-533116.0200000005</v>
      </c>
      <c r="I34" s="36">
        <f>'[5]вспомогат'!K32</f>
        <v>110.03791611824904</v>
      </c>
      <c r="J34" s="37">
        <f>'[5]вспомогат'!L32</f>
        <v>769811.1999999993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19707531.03</v>
      </c>
      <c r="F35" s="38">
        <f>'[5]вспомогат'!H33</f>
        <v>537046.3200000003</v>
      </c>
      <c r="G35" s="39">
        <f>'[5]вспомогат'!I33</f>
        <v>25.336580413351665</v>
      </c>
      <c r="H35" s="35">
        <f>'[5]вспомогат'!J33</f>
        <v>-1582601.6799999997</v>
      </c>
      <c r="I35" s="36">
        <f>'[5]вспомогат'!K33</f>
        <v>99.65477017545129</v>
      </c>
      <c r="J35" s="37">
        <f>'[5]вспомогат'!L33</f>
        <v>-68271.96999999881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15278700.62</v>
      </c>
      <c r="F36" s="38">
        <f>'[5]вспомогат'!H34</f>
        <v>391778.23999999836</v>
      </c>
      <c r="G36" s="39">
        <f>'[5]вспомогат'!I34</f>
        <v>22.71341476140884</v>
      </c>
      <c r="H36" s="35">
        <f>'[5]вспомогат'!J34</f>
        <v>-1333097.7600000016</v>
      </c>
      <c r="I36" s="36">
        <f>'[5]вспомогат'!K34</f>
        <v>105.00055164339494</v>
      </c>
      <c r="J36" s="37">
        <f>'[5]вспомогат'!L34</f>
        <v>727633.6199999992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31506337.56</v>
      </c>
      <c r="F37" s="38">
        <f>'[5]вспомогат'!H35</f>
        <v>608005.8999999985</v>
      </c>
      <c r="G37" s="39">
        <f>'[5]вспомогат'!I35</f>
        <v>11.707327734024389</v>
      </c>
      <c r="H37" s="35">
        <f>'[5]вспомогат'!J35</f>
        <v>-4585373.1000000015</v>
      </c>
      <c r="I37" s="36">
        <f>'[5]вспомогат'!K35</f>
        <v>92.57469505785532</v>
      </c>
      <c r="J37" s="37">
        <f>'[5]вспомогат'!L35</f>
        <v>-2527085.4400000013</v>
      </c>
    </row>
    <row r="38" spans="1:10" ht="18.75" customHeight="1">
      <c r="A38" s="51" t="s">
        <v>40</v>
      </c>
      <c r="B38" s="42">
        <f>SUM(B18:B37)</f>
        <v>565167406</v>
      </c>
      <c r="C38" s="42">
        <f>SUM(C18:C37)</f>
        <v>518599380</v>
      </c>
      <c r="D38" s="42">
        <f>SUM(D18:D37)</f>
        <v>65482117</v>
      </c>
      <c r="E38" s="42">
        <f>SUM(E18:E37)</f>
        <v>499393319.59</v>
      </c>
      <c r="F38" s="42">
        <f>SUM(F18:F37)</f>
        <v>13503350.910000004</v>
      </c>
      <c r="G38" s="43">
        <f>F38/D38*100</f>
        <v>20.621433039496882</v>
      </c>
      <c r="H38" s="42">
        <f>SUM(H18:H37)</f>
        <v>-51978766.089999996</v>
      </c>
      <c r="I38" s="44">
        <f>E38/C38*100</f>
        <v>96.29655160598148</v>
      </c>
      <c r="J38" s="42">
        <f>SUM(J18:J37)</f>
        <v>-19206060.409999996</v>
      </c>
    </row>
    <row r="39" spans="1:10" ht="20.25" customHeight="1">
      <c r="A39" s="52" t="s">
        <v>41</v>
      </c>
      <c r="B39" s="53">
        <f>'[5]вспомогат'!B36</f>
        <v>3663424345</v>
      </c>
      <c r="C39" s="53">
        <f>'[5]вспомогат'!C36</f>
        <v>3328217828</v>
      </c>
      <c r="D39" s="53">
        <f>'[5]вспомогат'!D36</f>
        <v>383618736</v>
      </c>
      <c r="E39" s="53">
        <f>'[5]вспомогат'!G36</f>
        <v>3066658135.4300003</v>
      </c>
      <c r="F39" s="53">
        <f>'[5]вспомогат'!H36</f>
        <v>111742318.6700001</v>
      </c>
      <c r="G39" s="54">
        <f>'[5]вспомогат'!I36</f>
        <v>29.1284830963001</v>
      </c>
      <c r="H39" s="53">
        <f>'[5]вспомогат'!J36</f>
        <v>-271876417.33</v>
      </c>
      <c r="I39" s="54">
        <f>'[5]вспомогат'!K36</f>
        <v>92.14114862406177</v>
      </c>
      <c r="J39" s="53">
        <f>'[5]вспомогат'!L36</f>
        <v>-261559692.56999984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2012-11-13T08:43:20Z</dcterms:created>
  <dcterms:modified xsi:type="dcterms:W3CDTF">2012-11-13T08:44:55Z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