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<sst xmlns="http://schemas.openxmlformats.org/spreadsheetml/2006/main" count="47" uniqueCount="42">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</sst>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711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07.11.2012</v>
          </cell>
        </row>
        <row r="6">
          <cell r="G6" t="str">
            <v>Фактично надійшло на 07.11.2012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857329600</v>
          </cell>
          <cell r="C10">
            <v>780592990</v>
          </cell>
          <cell r="D10">
            <v>96214170</v>
          </cell>
          <cell r="G10">
            <v>707478724.09</v>
          </cell>
          <cell r="H10">
            <v>21174225.310000062</v>
          </cell>
          <cell r="I10">
            <v>22.00738759166146</v>
          </cell>
          <cell r="J10">
            <v>-75039944.68999994</v>
          </cell>
          <cell r="K10">
            <v>90.63349698925686</v>
          </cell>
          <cell r="L10">
            <v>-73114265.90999997</v>
          </cell>
        </row>
        <row r="11">
          <cell r="B11">
            <v>1702276100</v>
          </cell>
          <cell r="C11">
            <v>1539911100</v>
          </cell>
          <cell r="D11">
            <v>168821300</v>
          </cell>
          <cell r="G11">
            <v>1390372691.54</v>
          </cell>
          <cell r="H11">
            <v>41423784.859999895</v>
          </cell>
          <cell r="I11">
            <v>24.53706070264824</v>
          </cell>
          <cell r="J11">
            <v>-127397515.1400001</v>
          </cell>
          <cell r="K11">
            <v>90.28915315565943</v>
          </cell>
          <cell r="L11">
            <v>-149538408.46000004</v>
          </cell>
        </row>
        <row r="12">
          <cell r="B12">
            <v>136403523</v>
          </cell>
          <cell r="C12">
            <v>123107880</v>
          </cell>
          <cell r="D12">
            <v>17250183</v>
          </cell>
          <cell r="G12">
            <v>106319391.5</v>
          </cell>
          <cell r="H12">
            <v>1888012.0900000036</v>
          </cell>
          <cell r="I12">
            <v>10.944881512271513</v>
          </cell>
          <cell r="J12">
            <v>-15362170.909999996</v>
          </cell>
          <cell r="K12">
            <v>86.36278319470695</v>
          </cell>
          <cell r="L12">
            <v>-16788488.5</v>
          </cell>
        </row>
        <row r="13">
          <cell r="B13">
            <v>233112616</v>
          </cell>
          <cell r="C13">
            <v>213866601</v>
          </cell>
          <cell r="D13">
            <v>19941229</v>
          </cell>
          <cell r="G13">
            <v>202080571.43</v>
          </cell>
          <cell r="H13">
            <v>7923574.819999993</v>
          </cell>
          <cell r="I13">
            <v>39.73463631554501</v>
          </cell>
          <cell r="J13">
            <v>-12017654.180000007</v>
          </cell>
          <cell r="K13">
            <v>94.48907425708796</v>
          </cell>
          <cell r="L13">
            <v>-11786029.569999993</v>
          </cell>
        </row>
        <row r="14">
          <cell r="B14">
            <v>142566500</v>
          </cell>
          <cell r="C14">
            <v>128471100</v>
          </cell>
          <cell r="D14">
            <v>12588300</v>
          </cell>
          <cell r="G14">
            <v>118154757.71</v>
          </cell>
          <cell r="H14">
            <v>2240733.4599999934</v>
          </cell>
          <cell r="I14">
            <v>17.80012757878342</v>
          </cell>
          <cell r="J14">
            <v>-10347566.540000007</v>
          </cell>
          <cell r="K14">
            <v>91.96991207361033</v>
          </cell>
          <cell r="L14">
            <v>-10316342.290000007</v>
          </cell>
        </row>
        <row r="15">
          <cell r="B15">
            <v>26568600</v>
          </cell>
          <cell r="C15">
            <v>23668777</v>
          </cell>
          <cell r="D15">
            <v>3321437</v>
          </cell>
          <cell r="G15">
            <v>19597952.33</v>
          </cell>
          <cell r="H15">
            <v>327909.9799999967</v>
          </cell>
          <cell r="I15">
            <v>9.872533484753639</v>
          </cell>
          <cell r="J15">
            <v>-2993527.0200000033</v>
          </cell>
          <cell r="K15">
            <v>82.80086601010267</v>
          </cell>
          <cell r="L15">
            <v>-4070824.670000002</v>
          </cell>
        </row>
        <row r="16">
          <cell r="B16">
            <v>23339372</v>
          </cell>
          <cell r="C16">
            <v>22254372</v>
          </cell>
          <cell r="D16">
            <v>2448627</v>
          </cell>
          <cell r="G16">
            <v>21990834.44</v>
          </cell>
          <cell r="H16">
            <v>383216.4200000018</v>
          </cell>
          <cell r="I16">
            <v>15.650257062427302</v>
          </cell>
          <cell r="J16">
            <v>-2065410.5799999982</v>
          </cell>
          <cell r="K16">
            <v>98.81579421787325</v>
          </cell>
          <cell r="L16">
            <v>-263537.55999999866</v>
          </cell>
        </row>
        <row r="17">
          <cell r="B17">
            <v>85567115</v>
          </cell>
          <cell r="C17">
            <v>80285018</v>
          </cell>
          <cell r="D17">
            <v>11723989</v>
          </cell>
          <cell r="G17">
            <v>71403004.94</v>
          </cell>
          <cell r="H17">
            <v>1909068.7399999946</v>
          </cell>
          <cell r="I17">
            <v>16.28344021817143</v>
          </cell>
          <cell r="J17">
            <v>-9814920.260000005</v>
          </cell>
          <cell r="K17">
            <v>88.9368984634219</v>
          </cell>
          <cell r="L17">
            <v>-8882013.060000002</v>
          </cell>
        </row>
        <row r="18">
          <cell r="B18">
            <v>8193575</v>
          </cell>
          <cell r="C18">
            <v>7311732</v>
          </cell>
          <cell r="D18">
            <v>814677</v>
          </cell>
          <cell r="G18">
            <v>7003196.24</v>
          </cell>
          <cell r="H18">
            <v>144646.4400000004</v>
          </cell>
          <cell r="I18">
            <v>17.755066118228502</v>
          </cell>
          <cell r="J18">
            <v>-670030.5599999996</v>
          </cell>
          <cell r="K18">
            <v>95.7802643751166</v>
          </cell>
          <cell r="L18">
            <v>-308535.7599999998</v>
          </cell>
        </row>
        <row r="19">
          <cell r="B19">
            <v>17543485</v>
          </cell>
          <cell r="C19">
            <v>16262357</v>
          </cell>
          <cell r="D19">
            <v>1502147</v>
          </cell>
          <cell r="G19">
            <v>16233555.41</v>
          </cell>
          <cell r="H19">
            <v>203582.25</v>
          </cell>
          <cell r="I19">
            <v>13.552751495026785</v>
          </cell>
          <cell r="J19">
            <v>-1298564.75</v>
          </cell>
          <cell r="K19">
            <v>99.8228941229122</v>
          </cell>
          <cell r="L19">
            <v>-28801.58999999985</v>
          </cell>
        </row>
        <row r="20">
          <cell r="B20">
            <v>42559538</v>
          </cell>
          <cell r="C20">
            <v>38214181</v>
          </cell>
          <cell r="D20">
            <v>5062671</v>
          </cell>
          <cell r="G20">
            <v>35452848.91</v>
          </cell>
          <cell r="H20">
            <v>958576.8299999982</v>
          </cell>
          <cell r="I20">
            <v>18.934211407377614</v>
          </cell>
          <cell r="J20">
            <v>-4104094.170000002</v>
          </cell>
          <cell r="K20">
            <v>92.77406445005323</v>
          </cell>
          <cell r="L20">
            <v>-2761332.0900000036</v>
          </cell>
        </row>
        <row r="21">
          <cell r="B21">
            <v>27103154</v>
          </cell>
          <cell r="C21">
            <v>24827697</v>
          </cell>
          <cell r="D21">
            <v>2399466</v>
          </cell>
          <cell r="G21">
            <v>24288040.05</v>
          </cell>
          <cell r="H21">
            <v>413236.22000000253</v>
          </cell>
          <cell r="I21">
            <v>17.222007730053377</v>
          </cell>
          <cell r="J21">
            <v>-1986229.7799999975</v>
          </cell>
          <cell r="K21">
            <v>97.82639142889492</v>
          </cell>
          <cell r="L21">
            <v>-539656.9499999993</v>
          </cell>
        </row>
        <row r="22">
          <cell r="B22">
            <v>37900541</v>
          </cell>
          <cell r="C22">
            <v>35335258</v>
          </cell>
          <cell r="D22">
            <v>5063584</v>
          </cell>
          <cell r="G22">
            <v>33427034.95</v>
          </cell>
          <cell r="H22">
            <v>617827.7300000004</v>
          </cell>
          <cell r="I22">
            <v>12.201391938990259</v>
          </cell>
          <cell r="J22">
            <v>-4445756.27</v>
          </cell>
          <cell r="K22">
            <v>94.59966289194776</v>
          </cell>
          <cell r="L22">
            <v>-1908223.0500000007</v>
          </cell>
        </row>
        <row r="23">
          <cell r="B23">
            <v>20632150</v>
          </cell>
          <cell r="C23">
            <v>18483129</v>
          </cell>
          <cell r="D23">
            <v>2018675</v>
          </cell>
          <cell r="G23">
            <v>17349201.95</v>
          </cell>
          <cell r="H23">
            <v>204911.8299999982</v>
          </cell>
          <cell r="I23">
            <v>10.150808327244269</v>
          </cell>
          <cell r="J23">
            <v>-1813763.1700000018</v>
          </cell>
          <cell r="K23">
            <v>93.86506986993382</v>
          </cell>
          <cell r="L23">
            <v>-1133927.0500000007</v>
          </cell>
        </row>
        <row r="24">
          <cell r="B24">
            <v>21183378</v>
          </cell>
          <cell r="C24">
            <v>19158276</v>
          </cell>
          <cell r="D24">
            <v>2840851</v>
          </cell>
          <cell r="G24">
            <v>20749696.28</v>
          </cell>
          <cell r="H24">
            <v>419691.1700000018</v>
          </cell>
          <cell r="I24">
            <v>14.773431271122694</v>
          </cell>
          <cell r="J24">
            <v>-2421159.829999998</v>
          </cell>
          <cell r="K24">
            <v>108.30669878646701</v>
          </cell>
          <cell r="L24">
            <v>1591420.2800000012</v>
          </cell>
        </row>
        <row r="25">
          <cell r="B25">
            <v>28100800</v>
          </cell>
          <cell r="C25">
            <v>26024741</v>
          </cell>
          <cell r="D25">
            <v>2579983</v>
          </cell>
          <cell r="G25">
            <v>25605900.33</v>
          </cell>
          <cell r="H25">
            <v>307139.0099999979</v>
          </cell>
          <cell r="I25">
            <v>11.904691232461529</v>
          </cell>
          <cell r="J25">
            <v>-2272843.990000002</v>
          </cell>
          <cell r="K25">
            <v>98.39060580852657</v>
          </cell>
          <cell r="L25">
            <v>-418840.6700000018</v>
          </cell>
        </row>
        <row r="26">
          <cell r="B26">
            <v>18842890</v>
          </cell>
          <cell r="C26">
            <v>17373005</v>
          </cell>
          <cell r="D26">
            <v>1672755</v>
          </cell>
          <cell r="G26">
            <v>16756351.91</v>
          </cell>
          <cell r="H26">
            <v>311097.9600000009</v>
          </cell>
          <cell r="I26">
            <v>18.597939327636198</v>
          </cell>
          <cell r="J26">
            <v>-1361657.039999999</v>
          </cell>
          <cell r="K26">
            <v>96.45050991466358</v>
          </cell>
          <cell r="L26">
            <v>-616653.0899999999</v>
          </cell>
        </row>
        <row r="27">
          <cell r="B27">
            <v>15543955</v>
          </cell>
          <cell r="C27">
            <v>14186104</v>
          </cell>
          <cell r="D27">
            <v>1636830</v>
          </cell>
          <cell r="G27">
            <v>13643332.49</v>
          </cell>
          <cell r="H27">
            <v>328524.5099999998</v>
          </cell>
          <cell r="I27">
            <v>20.070777661699736</v>
          </cell>
          <cell r="J27">
            <v>-1308305.4900000002</v>
          </cell>
          <cell r="K27">
            <v>96.17392125420764</v>
          </cell>
          <cell r="L27">
            <v>-542771.5099999998</v>
          </cell>
        </row>
        <row r="28">
          <cell r="B28">
            <v>30347572</v>
          </cell>
          <cell r="C28">
            <v>26833340</v>
          </cell>
          <cell r="D28">
            <v>3808582</v>
          </cell>
          <cell r="G28">
            <v>24879707.03</v>
          </cell>
          <cell r="H28">
            <v>436143.33999999985</v>
          </cell>
          <cell r="I28">
            <v>11.451593795276032</v>
          </cell>
          <cell r="J28">
            <v>-3372438.66</v>
          </cell>
          <cell r="K28">
            <v>92.71938204487404</v>
          </cell>
          <cell r="L28">
            <v>-1953632.9699999988</v>
          </cell>
        </row>
        <row r="29">
          <cell r="B29">
            <v>54778634</v>
          </cell>
          <cell r="C29">
            <v>49893701</v>
          </cell>
          <cell r="D29">
            <v>6022474</v>
          </cell>
          <cell r="G29">
            <v>49547360.6</v>
          </cell>
          <cell r="H29">
            <v>1338811.460000001</v>
          </cell>
          <cell r="I29">
            <v>22.230257199948074</v>
          </cell>
          <cell r="J29">
            <v>-4683662.539999999</v>
          </cell>
          <cell r="K29">
            <v>99.30584343703026</v>
          </cell>
          <cell r="L29">
            <v>-346340.3999999985</v>
          </cell>
        </row>
        <row r="30">
          <cell r="B30">
            <v>23760336</v>
          </cell>
          <cell r="C30">
            <v>21985878</v>
          </cell>
          <cell r="D30">
            <v>3129075</v>
          </cell>
          <cell r="G30">
            <v>20474317.14</v>
          </cell>
          <cell r="H30">
            <v>257302.3599999994</v>
          </cell>
          <cell r="I30">
            <v>8.222952789562392</v>
          </cell>
          <cell r="J30">
            <v>-2871772.6400000006</v>
          </cell>
          <cell r="K30">
            <v>93.12485560049046</v>
          </cell>
          <cell r="L30">
            <v>-1511560.8599999994</v>
          </cell>
        </row>
        <row r="31">
          <cell r="B31">
            <v>26409040</v>
          </cell>
          <cell r="C31">
            <v>24078774</v>
          </cell>
          <cell r="D31">
            <v>2762953</v>
          </cell>
          <cell r="G31">
            <v>22760701.22</v>
          </cell>
          <cell r="H31">
            <v>474653.91000000015</v>
          </cell>
          <cell r="I31">
            <v>17.179224909001352</v>
          </cell>
          <cell r="J31">
            <v>-2288299.09</v>
          </cell>
          <cell r="K31">
            <v>94.52599712925583</v>
          </cell>
          <cell r="L31">
            <v>-1318072.7800000012</v>
          </cell>
        </row>
        <row r="32">
          <cell r="B32">
            <v>8356731</v>
          </cell>
          <cell r="C32">
            <v>7669034</v>
          </cell>
          <cell r="D32">
            <v>894385</v>
          </cell>
          <cell r="G32">
            <v>8313720.53</v>
          </cell>
          <cell r="H32">
            <v>236144.31000000052</v>
          </cell>
          <cell r="I32">
            <v>26.402981937308933</v>
          </cell>
          <cell r="J32">
            <v>-658240.6899999995</v>
          </cell>
          <cell r="K32">
            <v>108.40635900166826</v>
          </cell>
          <cell r="L32">
            <v>644686.5300000003</v>
          </cell>
        </row>
        <row r="33">
          <cell r="B33">
            <v>20662324</v>
          </cell>
          <cell r="C33">
            <v>19775803</v>
          </cell>
          <cell r="D33">
            <v>2119648</v>
          </cell>
          <cell r="G33">
            <v>19491470.65</v>
          </cell>
          <cell r="H33">
            <v>320985.9399999976</v>
          </cell>
          <cell r="I33">
            <v>15.143360595721441</v>
          </cell>
          <cell r="J33">
            <v>-1798662.0600000024</v>
          </cell>
          <cell r="K33">
            <v>98.56222096265824</v>
          </cell>
          <cell r="L33">
            <v>-284332.3500000015</v>
          </cell>
        </row>
        <row r="34">
          <cell r="B34">
            <v>16013926</v>
          </cell>
          <cell r="C34">
            <v>14551067</v>
          </cell>
          <cell r="D34">
            <v>1724876</v>
          </cell>
          <cell r="G34">
            <v>15198163.82</v>
          </cell>
          <cell r="H34">
            <v>311241.4399999995</v>
          </cell>
          <cell r="I34">
            <v>18.044279124992144</v>
          </cell>
          <cell r="J34">
            <v>-1413634.5600000005</v>
          </cell>
          <cell r="K34">
            <v>104.4470747059305</v>
          </cell>
          <cell r="L34">
            <v>647096.8200000003</v>
          </cell>
        </row>
        <row r="35">
          <cell r="B35">
            <v>38068400</v>
          </cell>
          <cell r="C35">
            <v>34033423</v>
          </cell>
          <cell r="D35">
            <v>5193379</v>
          </cell>
          <cell r="G35">
            <v>31265141.56</v>
          </cell>
          <cell r="H35">
            <v>366809.8999999985</v>
          </cell>
          <cell r="I35">
            <v>7.063029676825021</v>
          </cell>
          <cell r="J35">
            <v>-4826569.1000000015</v>
          </cell>
          <cell r="K35">
            <v>91.86599173406684</v>
          </cell>
          <cell r="L35">
            <v>-2768281.4400000013</v>
          </cell>
        </row>
        <row r="36">
          <cell r="B36">
            <v>3663163855</v>
          </cell>
          <cell r="C36">
            <v>3328155338</v>
          </cell>
          <cell r="D36">
            <v>383556246</v>
          </cell>
          <cell r="G36">
            <v>3039837669.049999</v>
          </cell>
          <cell r="H36">
            <v>84921852.28999993</v>
          </cell>
          <cell r="I36">
            <v>22.14065164513054</v>
          </cell>
          <cell r="J36">
            <v>-298634393.71000016</v>
          </cell>
          <cell r="K36">
            <v>91.33701285940396</v>
          </cell>
          <cell r="L36">
            <v>-288317668.95000005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07.11.2012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07.11.2012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листопад</v>
      </c>
      <c r="E8" s="20" t="s">
        <v>10</v>
      </c>
      <c r="F8" s="21" t="str">
        <f>'[5]вспомогат'!H8</f>
        <v>за листопад</v>
      </c>
      <c r="G8" s="22" t="str">
        <f>'[5]вспомогат'!I8</f>
        <v>за листопад</v>
      </c>
      <c r="H8" s="23"/>
      <c r="I8" s="22" t="str">
        <f>'[5]вспомогат'!K8</f>
        <v>за 11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780592990</v>
      </c>
      <c r="D10" s="33">
        <f>'[5]вспомогат'!D10</f>
        <v>96214170</v>
      </c>
      <c r="E10" s="33">
        <f>'[5]вспомогат'!G10</f>
        <v>707478724.09</v>
      </c>
      <c r="F10" s="33">
        <f>'[5]вспомогат'!H10</f>
        <v>21174225.310000062</v>
      </c>
      <c r="G10" s="34">
        <f>'[5]вспомогат'!I10</f>
        <v>22.00738759166146</v>
      </c>
      <c r="H10" s="35">
        <f>'[5]вспомогат'!J10</f>
        <v>-75039944.68999994</v>
      </c>
      <c r="I10" s="36">
        <f>'[5]вспомогат'!K10</f>
        <v>90.63349698925686</v>
      </c>
      <c r="J10" s="37">
        <f>'[5]вспомогат'!L10</f>
        <v>-73114265.90999997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1539911100</v>
      </c>
      <c r="D12" s="38">
        <f>'[5]вспомогат'!D11</f>
        <v>168821300</v>
      </c>
      <c r="E12" s="33">
        <f>'[5]вспомогат'!G11</f>
        <v>1390372691.54</v>
      </c>
      <c r="F12" s="38">
        <f>'[5]вспомогат'!H11</f>
        <v>41423784.859999895</v>
      </c>
      <c r="G12" s="39">
        <f>'[5]вспомогат'!I11</f>
        <v>24.53706070264824</v>
      </c>
      <c r="H12" s="35">
        <f>'[5]вспомогат'!J11</f>
        <v>-127397515.1400001</v>
      </c>
      <c r="I12" s="36">
        <f>'[5]вспомогат'!K11</f>
        <v>90.28915315565943</v>
      </c>
      <c r="J12" s="37">
        <f>'[5]вспомогат'!L11</f>
        <v>-149538408.46000004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123107880</v>
      </c>
      <c r="D13" s="38">
        <f>'[5]вспомогат'!D12</f>
        <v>17250183</v>
      </c>
      <c r="E13" s="33">
        <f>'[5]вспомогат'!G12</f>
        <v>106319391.5</v>
      </c>
      <c r="F13" s="38">
        <f>'[5]вспомогат'!H12</f>
        <v>1888012.0900000036</v>
      </c>
      <c r="G13" s="39">
        <f>'[5]вспомогат'!I12</f>
        <v>10.944881512271513</v>
      </c>
      <c r="H13" s="35">
        <f>'[5]вспомогат'!J12</f>
        <v>-15362170.909999996</v>
      </c>
      <c r="I13" s="36">
        <f>'[5]вспомогат'!K12</f>
        <v>86.36278319470695</v>
      </c>
      <c r="J13" s="37">
        <f>'[5]вспомогат'!L12</f>
        <v>-16788488.5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213866601</v>
      </c>
      <c r="D14" s="38">
        <f>'[5]вспомогат'!D13</f>
        <v>19941229</v>
      </c>
      <c r="E14" s="33">
        <f>'[5]вспомогат'!G13</f>
        <v>202080571.43</v>
      </c>
      <c r="F14" s="38">
        <f>'[5]вспомогат'!H13</f>
        <v>7923574.819999993</v>
      </c>
      <c r="G14" s="39">
        <f>'[5]вспомогат'!I13</f>
        <v>39.73463631554501</v>
      </c>
      <c r="H14" s="35">
        <f>'[5]вспомогат'!J13</f>
        <v>-12017654.180000007</v>
      </c>
      <c r="I14" s="36">
        <f>'[5]вспомогат'!K13</f>
        <v>94.48907425708796</v>
      </c>
      <c r="J14" s="37">
        <f>'[5]вспомогат'!L13</f>
        <v>-11786029.569999993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128471100</v>
      </c>
      <c r="D15" s="38">
        <f>'[5]вспомогат'!D14</f>
        <v>12588300</v>
      </c>
      <c r="E15" s="33">
        <f>'[5]вспомогат'!G14</f>
        <v>118154757.71</v>
      </c>
      <c r="F15" s="38">
        <f>'[5]вспомогат'!H14</f>
        <v>2240733.4599999934</v>
      </c>
      <c r="G15" s="39">
        <f>'[5]вспомогат'!I14</f>
        <v>17.80012757878342</v>
      </c>
      <c r="H15" s="35">
        <f>'[5]вспомогат'!J14</f>
        <v>-10347566.540000007</v>
      </c>
      <c r="I15" s="36">
        <f>'[5]вспомогат'!K14</f>
        <v>91.96991207361033</v>
      </c>
      <c r="J15" s="37">
        <f>'[5]вспомогат'!L14</f>
        <v>-10316342.290000007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23668777</v>
      </c>
      <c r="D16" s="38">
        <f>'[5]вспомогат'!D15</f>
        <v>3321437</v>
      </c>
      <c r="E16" s="33">
        <f>'[5]вспомогат'!G15</f>
        <v>19597952.33</v>
      </c>
      <c r="F16" s="38">
        <f>'[5]вспомогат'!H15</f>
        <v>327909.9799999967</v>
      </c>
      <c r="G16" s="39">
        <f>'[5]вспомогат'!I15</f>
        <v>9.872533484753639</v>
      </c>
      <c r="H16" s="35">
        <f>'[5]вспомогат'!J15</f>
        <v>-2993527.0200000033</v>
      </c>
      <c r="I16" s="36">
        <f>'[5]вспомогат'!K15</f>
        <v>82.80086601010267</v>
      </c>
      <c r="J16" s="37">
        <f>'[5]вспомогат'!L15</f>
        <v>-4070824.670000002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2029025458</v>
      </c>
      <c r="D17" s="42">
        <f>SUM(D12:D16)</f>
        <v>221922449</v>
      </c>
      <c r="E17" s="42">
        <f>SUM(E12:E16)</f>
        <v>1836525364.51</v>
      </c>
      <c r="F17" s="42">
        <f>SUM(F12:F16)</f>
        <v>53804015.20999988</v>
      </c>
      <c r="G17" s="43">
        <f>F17/D17*100</f>
        <v>24.244512194437743</v>
      </c>
      <c r="H17" s="42">
        <f>SUM(H12:H16)</f>
        <v>-168118433.7900001</v>
      </c>
      <c r="I17" s="44">
        <f>E17/C17*100</f>
        <v>90.51268219770164</v>
      </c>
      <c r="J17" s="42">
        <f>SUM(J12:J16)</f>
        <v>-192500093.49000007</v>
      </c>
    </row>
    <row r="18" spans="1:10" ht="20.25" customHeight="1">
      <c r="A18" s="32" t="s">
        <v>20</v>
      </c>
      <c r="B18" s="45">
        <f>'[5]вспомогат'!B16</f>
        <v>23339372</v>
      </c>
      <c r="C18" s="45">
        <f>'[5]вспомогат'!C16</f>
        <v>22254372</v>
      </c>
      <c r="D18" s="46">
        <f>'[5]вспомогат'!D16</f>
        <v>2448627</v>
      </c>
      <c r="E18" s="45">
        <f>'[5]вспомогат'!G16</f>
        <v>21990834.44</v>
      </c>
      <c r="F18" s="46">
        <f>'[5]вспомогат'!H16</f>
        <v>383216.4200000018</v>
      </c>
      <c r="G18" s="47">
        <f>'[5]вспомогат'!I16</f>
        <v>15.650257062427302</v>
      </c>
      <c r="H18" s="48">
        <f>'[5]вспомогат'!J16</f>
        <v>-2065410.5799999982</v>
      </c>
      <c r="I18" s="49">
        <f>'[5]вспомогат'!K16</f>
        <v>98.81579421787325</v>
      </c>
      <c r="J18" s="50">
        <f>'[5]вспомогат'!L16</f>
        <v>-263537.55999999866</v>
      </c>
    </row>
    <row r="19" spans="1:10" ht="12.75">
      <c r="A19" s="32" t="s">
        <v>21</v>
      </c>
      <c r="B19" s="33">
        <f>'[5]вспомогат'!B17</f>
        <v>85567115</v>
      </c>
      <c r="C19" s="33">
        <f>'[5]вспомогат'!C17</f>
        <v>80285018</v>
      </c>
      <c r="D19" s="38">
        <f>'[5]вспомогат'!D17</f>
        <v>11723989</v>
      </c>
      <c r="E19" s="33">
        <f>'[5]вспомогат'!G17</f>
        <v>71403004.94</v>
      </c>
      <c r="F19" s="38">
        <f>'[5]вспомогат'!H17</f>
        <v>1909068.7399999946</v>
      </c>
      <c r="G19" s="39">
        <f>'[5]вспомогат'!I17</f>
        <v>16.28344021817143</v>
      </c>
      <c r="H19" s="35">
        <f>'[5]вспомогат'!J17</f>
        <v>-9814920.260000005</v>
      </c>
      <c r="I19" s="36">
        <f>'[5]вспомогат'!K17</f>
        <v>88.9368984634219</v>
      </c>
      <c r="J19" s="37">
        <f>'[5]вспомогат'!L17</f>
        <v>-8882013.060000002</v>
      </c>
    </row>
    <row r="20" spans="1:10" ht="12.75">
      <c r="A20" s="32" t="s">
        <v>22</v>
      </c>
      <c r="B20" s="33">
        <f>'[5]вспомогат'!B18</f>
        <v>8193575</v>
      </c>
      <c r="C20" s="33">
        <f>'[5]вспомогат'!C18</f>
        <v>7311732</v>
      </c>
      <c r="D20" s="38">
        <f>'[5]вспомогат'!D18</f>
        <v>814677</v>
      </c>
      <c r="E20" s="33">
        <f>'[5]вспомогат'!G18</f>
        <v>7003196.24</v>
      </c>
      <c r="F20" s="38">
        <f>'[5]вспомогат'!H18</f>
        <v>144646.4400000004</v>
      </c>
      <c r="G20" s="39">
        <f>'[5]вспомогат'!I18</f>
        <v>17.755066118228502</v>
      </c>
      <c r="H20" s="35">
        <f>'[5]вспомогат'!J18</f>
        <v>-670030.5599999996</v>
      </c>
      <c r="I20" s="36">
        <f>'[5]вспомогат'!K18</f>
        <v>95.7802643751166</v>
      </c>
      <c r="J20" s="37">
        <f>'[5]вспомогат'!L18</f>
        <v>-308535.7599999998</v>
      </c>
    </row>
    <row r="21" spans="1:10" ht="12.75">
      <c r="A21" s="32" t="s">
        <v>23</v>
      </c>
      <c r="B21" s="33">
        <f>'[5]вспомогат'!B19</f>
        <v>17543485</v>
      </c>
      <c r="C21" s="33">
        <f>'[5]вспомогат'!C19</f>
        <v>16262357</v>
      </c>
      <c r="D21" s="38">
        <f>'[5]вспомогат'!D19</f>
        <v>1502147</v>
      </c>
      <c r="E21" s="33">
        <f>'[5]вспомогат'!G19</f>
        <v>16233555.41</v>
      </c>
      <c r="F21" s="38">
        <f>'[5]вспомогат'!H19</f>
        <v>203582.25</v>
      </c>
      <c r="G21" s="39">
        <f>'[5]вспомогат'!I19</f>
        <v>13.552751495026785</v>
      </c>
      <c r="H21" s="35">
        <f>'[5]вспомогат'!J19</f>
        <v>-1298564.75</v>
      </c>
      <c r="I21" s="36">
        <f>'[5]вспомогат'!K19</f>
        <v>99.8228941229122</v>
      </c>
      <c r="J21" s="37">
        <f>'[5]вспомогат'!L19</f>
        <v>-28801.58999999985</v>
      </c>
    </row>
    <row r="22" spans="1:10" ht="12.75">
      <c r="A22" s="32" t="s">
        <v>24</v>
      </c>
      <c r="B22" s="33">
        <f>'[5]вспомогат'!B20</f>
        <v>42559538</v>
      </c>
      <c r="C22" s="33">
        <f>'[5]вспомогат'!C20</f>
        <v>38214181</v>
      </c>
      <c r="D22" s="38">
        <f>'[5]вспомогат'!D20</f>
        <v>5062671</v>
      </c>
      <c r="E22" s="33">
        <f>'[5]вспомогат'!G20</f>
        <v>35452848.91</v>
      </c>
      <c r="F22" s="38">
        <f>'[5]вспомогат'!H20</f>
        <v>958576.8299999982</v>
      </c>
      <c r="G22" s="39">
        <f>'[5]вспомогат'!I20</f>
        <v>18.934211407377614</v>
      </c>
      <c r="H22" s="35">
        <f>'[5]вспомогат'!J20</f>
        <v>-4104094.170000002</v>
      </c>
      <c r="I22" s="36">
        <f>'[5]вспомогат'!K20</f>
        <v>92.77406445005323</v>
      </c>
      <c r="J22" s="37">
        <f>'[5]вспомогат'!L20</f>
        <v>-2761332.0900000036</v>
      </c>
    </row>
    <row r="23" spans="1:10" ht="12.75">
      <c r="A23" s="32" t="s">
        <v>25</v>
      </c>
      <c r="B23" s="33">
        <f>'[5]вспомогат'!B21</f>
        <v>27103154</v>
      </c>
      <c r="C23" s="33">
        <f>'[5]вспомогат'!C21</f>
        <v>24827697</v>
      </c>
      <c r="D23" s="38">
        <f>'[5]вспомогат'!D21</f>
        <v>2399466</v>
      </c>
      <c r="E23" s="33">
        <f>'[5]вспомогат'!G21</f>
        <v>24288040.05</v>
      </c>
      <c r="F23" s="38">
        <f>'[5]вспомогат'!H21</f>
        <v>413236.22000000253</v>
      </c>
      <c r="G23" s="39">
        <f>'[5]вспомогат'!I21</f>
        <v>17.222007730053377</v>
      </c>
      <c r="H23" s="35">
        <f>'[5]вспомогат'!J21</f>
        <v>-1986229.7799999975</v>
      </c>
      <c r="I23" s="36">
        <f>'[5]вспомогат'!K21</f>
        <v>97.82639142889492</v>
      </c>
      <c r="J23" s="37">
        <f>'[5]вспомогат'!L21</f>
        <v>-539656.9499999993</v>
      </c>
    </row>
    <row r="24" spans="1:10" ht="12.75">
      <c r="A24" s="32" t="s">
        <v>26</v>
      </c>
      <c r="B24" s="33">
        <f>'[5]вспомогат'!B22</f>
        <v>37900541</v>
      </c>
      <c r="C24" s="33">
        <f>'[5]вспомогат'!C22</f>
        <v>35335258</v>
      </c>
      <c r="D24" s="38">
        <f>'[5]вспомогат'!D22</f>
        <v>5063584</v>
      </c>
      <c r="E24" s="33">
        <f>'[5]вспомогат'!G22</f>
        <v>33427034.95</v>
      </c>
      <c r="F24" s="38">
        <f>'[5]вспомогат'!H22</f>
        <v>617827.7300000004</v>
      </c>
      <c r="G24" s="39">
        <f>'[5]вспомогат'!I22</f>
        <v>12.201391938990259</v>
      </c>
      <c r="H24" s="35">
        <f>'[5]вспомогат'!J22</f>
        <v>-4445756.27</v>
      </c>
      <c r="I24" s="36">
        <f>'[5]вспомогат'!K22</f>
        <v>94.59966289194776</v>
      </c>
      <c r="J24" s="37">
        <f>'[5]вспомогат'!L22</f>
        <v>-1908223.0500000007</v>
      </c>
    </row>
    <row r="25" spans="1:10" ht="12.75">
      <c r="A25" s="32" t="s">
        <v>27</v>
      </c>
      <c r="B25" s="33">
        <f>'[5]вспомогат'!B23</f>
        <v>20632150</v>
      </c>
      <c r="C25" s="33">
        <f>'[5]вспомогат'!C23</f>
        <v>18483129</v>
      </c>
      <c r="D25" s="38">
        <f>'[5]вспомогат'!D23</f>
        <v>2018675</v>
      </c>
      <c r="E25" s="33">
        <f>'[5]вспомогат'!G23</f>
        <v>17349201.95</v>
      </c>
      <c r="F25" s="38">
        <f>'[5]вспомогат'!H23</f>
        <v>204911.8299999982</v>
      </c>
      <c r="G25" s="39">
        <f>'[5]вспомогат'!I23</f>
        <v>10.150808327244269</v>
      </c>
      <c r="H25" s="35">
        <f>'[5]вспомогат'!J23</f>
        <v>-1813763.1700000018</v>
      </c>
      <c r="I25" s="36">
        <f>'[5]вспомогат'!K23</f>
        <v>93.86506986993382</v>
      </c>
      <c r="J25" s="37">
        <f>'[5]вспомогат'!L23</f>
        <v>-1133927.0500000007</v>
      </c>
    </row>
    <row r="26" spans="1:10" ht="12.75">
      <c r="A26" s="32" t="s">
        <v>28</v>
      </c>
      <c r="B26" s="33">
        <f>'[5]вспомогат'!B24</f>
        <v>21183378</v>
      </c>
      <c r="C26" s="33">
        <f>'[5]вспомогат'!C24</f>
        <v>19158276</v>
      </c>
      <c r="D26" s="38">
        <f>'[5]вспомогат'!D24</f>
        <v>2840851</v>
      </c>
      <c r="E26" s="33">
        <f>'[5]вспомогат'!G24</f>
        <v>20749696.28</v>
      </c>
      <c r="F26" s="38">
        <f>'[5]вспомогат'!H24</f>
        <v>419691.1700000018</v>
      </c>
      <c r="G26" s="39">
        <f>'[5]вспомогат'!I24</f>
        <v>14.773431271122694</v>
      </c>
      <c r="H26" s="35">
        <f>'[5]вспомогат'!J24</f>
        <v>-2421159.829999998</v>
      </c>
      <c r="I26" s="36">
        <f>'[5]вспомогат'!K24</f>
        <v>108.30669878646701</v>
      </c>
      <c r="J26" s="37">
        <f>'[5]вспомогат'!L24</f>
        <v>1591420.2800000012</v>
      </c>
    </row>
    <row r="27" spans="1:10" ht="12.75">
      <c r="A27" s="32" t="s">
        <v>29</v>
      </c>
      <c r="B27" s="33">
        <f>'[5]вспомогат'!B25</f>
        <v>28100800</v>
      </c>
      <c r="C27" s="33">
        <f>'[5]вспомогат'!C25</f>
        <v>26024741</v>
      </c>
      <c r="D27" s="38">
        <f>'[5]вспомогат'!D25</f>
        <v>2579983</v>
      </c>
      <c r="E27" s="33">
        <f>'[5]вспомогат'!G25</f>
        <v>25605900.33</v>
      </c>
      <c r="F27" s="38">
        <f>'[5]вспомогат'!H25</f>
        <v>307139.0099999979</v>
      </c>
      <c r="G27" s="39">
        <f>'[5]вспомогат'!I25</f>
        <v>11.904691232461529</v>
      </c>
      <c r="H27" s="35">
        <f>'[5]вспомогат'!J25</f>
        <v>-2272843.990000002</v>
      </c>
      <c r="I27" s="36">
        <f>'[5]вспомогат'!K25</f>
        <v>98.39060580852657</v>
      </c>
      <c r="J27" s="37">
        <f>'[5]вспомогат'!L25</f>
        <v>-418840.6700000018</v>
      </c>
    </row>
    <row r="28" spans="1:10" ht="12.75">
      <c r="A28" s="32" t="s">
        <v>30</v>
      </c>
      <c r="B28" s="33">
        <f>'[5]вспомогат'!B26</f>
        <v>18842890</v>
      </c>
      <c r="C28" s="33">
        <f>'[5]вспомогат'!C26</f>
        <v>17373005</v>
      </c>
      <c r="D28" s="38">
        <f>'[5]вспомогат'!D26</f>
        <v>1672755</v>
      </c>
      <c r="E28" s="33">
        <f>'[5]вспомогат'!G26</f>
        <v>16756351.91</v>
      </c>
      <c r="F28" s="38">
        <f>'[5]вспомогат'!H26</f>
        <v>311097.9600000009</v>
      </c>
      <c r="G28" s="39">
        <f>'[5]вспомогат'!I26</f>
        <v>18.597939327636198</v>
      </c>
      <c r="H28" s="35">
        <f>'[5]вспомогат'!J26</f>
        <v>-1361657.039999999</v>
      </c>
      <c r="I28" s="36">
        <f>'[5]вспомогат'!K26</f>
        <v>96.45050991466358</v>
      </c>
      <c r="J28" s="37">
        <f>'[5]вспомогат'!L26</f>
        <v>-616653.0899999999</v>
      </c>
    </row>
    <row r="29" spans="1:10" ht="12.75">
      <c r="A29" s="32" t="s">
        <v>31</v>
      </c>
      <c r="B29" s="33">
        <f>'[5]вспомогат'!B27</f>
        <v>15543955</v>
      </c>
      <c r="C29" s="33">
        <f>'[5]вспомогат'!C27</f>
        <v>14186104</v>
      </c>
      <c r="D29" s="38">
        <f>'[5]вспомогат'!D27</f>
        <v>1636830</v>
      </c>
      <c r="E29" s="33">
        <f>'[5]вспомогат'!G27</f>
        <v>13643332.49</v>
      </c>
      <c r="F29" s="38">
        <f>'[5]вспомогат'!H27</f>
        <v>328524.5099999998</v>
      </c>
      <c r="G29" s="39">
        <f>'[5]вспомогат'!I27</f>
        <v>20.070777661699736</v>
      </c>
      <c r="H29" s="35">
        <f>'[5]вспомогат'!J27</f>
        <v>-1308305.4900000002</v>
      </c>
      <c r="I29" s="36">
        <f>'[5]вспомогат'!K27</f>
        <v>96.17392125420764</v>
      </c>
      <c r="J29" s="37">
        <f>'[5]вспомогат'!L27</f>
        <v>-542771.5099999998</v>
      </c>
    </row>
    <row r="30" spans="1:10" ht="12.75">
      <c r="A30" s="32" t="s">
        <v>32</v>
      </c>
      <c r="B30" s="33">
        <f>'[5]вспомогат'!B28</f>
        <v>30347572</v>
      </c>
      <c r="C30" s="33">
        <f>'[5]вспомогат'!C28</f>
        <v>26833340</v>
      </c>
      <c r="D30" s="38">
        <f>'[5]вспомогат'!D28</f>
        <v>3808582</v>
      </c>
      <c r="E30" s="33">
        <f>'[5]вспомогат'!G28</f>
        <v>24879707.03</v>
      </c>
      <c r="F30" s="38">
        <f>'[5]вспомогат'!H28</f>
        <v>436143.33999999985</v>
      </c>
      <c r="G30" s="39">
        <f>'[5]вспомогат'!I28</f>
        <v>11.451593795276032</v>
      </c>
      <c r="H30" s="35">
        <f>'[5]вспомогат'!J28</f>
        <v>-3372438.66</v>
      </c>
      <c r="I30" s="36">
        <f>'[5]вспомогат'!K28</f>
        <v>92.71938204487404</v>
      </c>
      <c r="J30" s="37">
        <f>'[5]вспомогат'!L28</f>
        <v>-1953632.9699999988</v>
      </c>
    </row>
    <row r="31" spans="1:10" ht="12.75">
      <c r="A31" s="32" t="s">
        <v>33</v>
      </c>
      <c r="B31" s="33">
        <f>'[5]вспомогат'!B29</f>
        <v>54778634</v>
      </c>
      <c r="C31" s="33">
        <f>'[5]вспомогат'!C29</f>
        <v>49893701</v>
      </c>
      <c r="D31" s="38">
        <f>'[5]вспомогат'!D29</f>
        <v>6022474</v>
      </c>
      <c r="E31" s="33">
        <f>'[5]вспомогат'!G29</f>
        <v>49547360.6</v>
      </c>
      <c r="F31" s="38">
        <f>'[5]вспомогат'!H29</f>
        <v>1338811.460000001</v>
      </c>
      <c r="G31" s="39">
        <f>'[5]вспомогат'!I29</f>
        <v>22.230257199948074</v>
      </c>
      <c r="H31" s="35">
        <f>'[5]вспомогат'!J29</f>
        <v>-4683662.539999999</v>
      </c>
      <c r="I31" s="36">
        <f>'[5]вспомогат'!K29</f>
        <v>99.30584343703026</v>
      </c>
      <c r="J31" s="37">
        <f>'[5]вспомогат'!L29</f>
        <v>-346340.3999999985</v>
      </c>
    </row>
    <row r="32" spans="1:10" ht="12.75">
      <c r="A32" s="32" t="s">
        <v>34</v>
      </c>
      <c r="B32" s="33">
        <f>'[5]вспомогат'!B30</f>
        <v>23760336</v>
      </c>
      <c r="C32" s="33">
        <f>'[5]вспомогат'!C30</f>
        <v>21985878</v>
      </c>
      <c r="D32" s="38">
        <f>'[5]вспомогат'!D30</f>
        <v>3129075</v>
      </c>
      <c r="E32" s="33">
        <f>'[5]вспомогат'!G30</f>
        <v>20474317.14</v>
      </c>
      <c r="F32" s="38">
        <f>'[5]вспомогат'!H30</f>
        <v>257302.3599999994</v>
      </c>
      <c r="G32" s="39">
        <f>'[5]вспомогат'!I30</f>
        <v>8.222952789562392</v>
      </c>
      <c r="H32" s="35">
        <f>'[5]вспомогат'!J30</f>
        <v>-2871772.6400000006</v>
      </c>
      <c r="I32" s="36">
        <f>'[5]вспомогат'!K30</f>
        <v>93.12485560049046</v>
      </c>
      <c r="J32" s="37">
        <f>'[5]вспомогат'!L30</f>
        <v>-1511560.8599999994</v>
      </c>
    </row>
    <row r="33" spans="1:10" ht="12.75">
      <c r="A33" s="32" t="s">
        <v>35</v>
      </c>
      <c r="B33" s="33">
        <f>'[5]вспомогат'!B31</f>
        <v>26409040</v>
      </c>
      <c r="C33" s="33">
        <f>'[5]вспомогат'!C31</f>
        <v>24078774</v>
      </c>
      <c r="D33" s="38">
        <f>'[5]вспомогат'!D31</f>
        <v>2762953</v>
      </c>
      <c r="E33" s="33">
        <f>'[5]вспомогат'!G31</f>
        <v>22760701.22</v>
      </c>
      <c r="F33" s="38">
        <f>'[5]вспомогат'!H31</f>
        <v>474653.91000000015</v>
      </c>
      <c r="G33" s="39">
        <f>'[5]вспомогат'!I31</f>
        <v>17.179224909001352</v>
      </c>
      <c r="H33" s="35">
        <f>'[5]вспомогат'!J31</f>
        <v>-2288299.09</v>
      </c>
      <c r="I33" s="36">
        <f>'[5]вспомогат'!K31</f>
        <v>94.52599712925583</v>
      </c>
      <c r="J33" s="37">
        <f>'[5]вспомогат'!L31</f>
        <v>-1318072.7800000012</v>
      </c>
    </row>
    <row r="34" spans="1:10" ht="12.75">
      <c r="A34" s="32" t="s">
        <v>36</v>
      </c>
      <c r="B34" s="33">
        <f>'[5]вспомогат'!B32</f>
        <v>8356731</v>
      </c>
      <c r="C34" s="33">
        <f>'[5]вспомогат'!C32</f>
        <v>7669034</v>
      </c>
      <c r="D34" s="38">
        <f>'[5]вспомогат'!D32</f>
        <v>894385</v>
      </c>
      <c r="E34" s="33">
        <f>'[5]вспомогат'!G32</f>
        <v>8313720.53</v>
      </c>
      <c r="F34" s="38">
        <f>'[5]вспомогат'!H32</f>
        <v>236144.31000000052</v>
      </c>
      <c r="G34" s="39">
        <f>'[5]вспомогат'!I32</f>
        <v>26.402981937308933</v>
      </c>
      <c r="H34" s="35">
        <f>'[5]вспомогат'!J32</f>
        <v>-658240.6899999995</v>
      </c>
      <c r="I34" s="36">
        <f>'[5]вспомогат'!K32</f>
        <v>108.40635900166826</v>
      </c>
      <c r="J34" s="37">
        <f>'[5]вспомогат'!L32</f>
        <v>644686.5300000003</v>
      </c>
    </row>
    <row r="35" spans="1:10" ht="12.75">
      <c r="A35" s="32" t="s">
        <v>37</v>
      </c>
      <c r="B35" s="33">
        <f>'[5]вспомогат'!B33</f>
        <v>20662324</v>
      </c>
      <c r="C35" s="33">
        <f>'[5]вспомогат'!C33</f>
        <v>19775803</v>
      </c>
      <c r="D35" s="38">
        <f>'[5]вспомогат'!D33</f>
        <v>2119648</v>
      </c>
      <c r="E35" s="33">
        <f>'[5]вспомогат'!G33</f>
        <v>19491470.65</v>
      </c>
      <c r="F35" s="38">
        <f>'[5]вспомогат'!H33</f>
        <v>320985.9399999976</v>
      </c>
      <c r="G35" s="39">
        <f>'[5]вспомогат'!I33</f>
        <v>15.143360595721441</v>
      </c>
      <c r="H35" s="35">
        <f>'[5]вспомогат'!J33</f>
        <v>-1798662.0600000024</v>
      </c>
      <c r="I35" s="36">
        <f>'[5]вспомогат'!K33</f>
        <v>98.56222096265824</v>
      </c>
      <c r="J35" s="37">
        <f>'[5]вспомогат'!L33</f>
        <v>-284332.3500000015</v>
      </c>
    </row>
    <row r="36" spans="1:10" ht="12.75">
      <c r="A36" s="32" t="s">
        <v>38</v>
      </c>
      <c r="B36" s="33">
        <f>'[5]вспомогат'!B34</f>
        <v>16013926</v>
      </c>
      <c r="C36" s="33">
        <f>'[5]вспомогат'!C34</f>
        <v>14551067</v>
      </c>
      <c r="D36" s="38">
        <f>'[5]вспомогат'!D34</f>
        <v>1724876</v>
      </c>
      <c r="E36" s="33">
        <f>'[5]вспомогат'!G34</f>
        <v>15198163.82</v>
      </c>
      <c r="F36" s="38">
        <f>'[5]вспомогат'!H34</f>
        <v>311241.4399999995</v>
      </c>
      <c r="G36" s="39">
        <f>'[5]вспомогат'!I34</f>
        <v>18.044279124992144</v>
      </c>
      <c r="H36" s="35">
        <f>'[5]вспомогат'!J34</f>
        <v>-1413634.5600000005</v>
      </c>
      <c r="I36" s="36">
        <f>'[5]вспомогат'!K34</f>
        <v>104.4470747059305</v>
      </c>
      <c r="J36" s="37">
        <f>'[5]вспомогат'!L34</f>
        <v>647096.8200000003</v>
      </c>
    </row>
    <row r="37" spans="1:10" ht="12.75">
      <c r="A37" s="32" t="s">
        <v>39</v>
      </c>
      <c r="B37" s="33">
        <f>'[5]вспомогат'!B35</f>
        <v>38068400</v>
      </c>
      <c r="C37" s="33">
        <f>'[5]вспомогат'!C35</f>
        <v>34033423</v>
      </c>
      <c r="D37" s="38">
        <f>'[5]вспомогат'!D35</f>
        <v>5193379</v>
      </c>
      <c r="E37" s="33">
        <f>'[5]вспомогат'!G35</f>
        <v>31265141.56</v>
      </c>
      <c r="F37" s="38">
        <f>'[5]вспомогат'!H35</f>
        <v>366809.8999999985</v>
      </c>
      <c r="G37" s="39">
        <f>'[5]вспомогат'!I35</f>
        <v>7.063029676825021</v>
      </c>
      <c r="H37" s="35">
        <f>'[5]вспомогат'!J35</f>
        <v>-4826569.1000000015</v>
      </c>
      <c r="I37" s="36">
        <f>'[5]вспомогат'!K35</f>
        <v>91.86599173406684</v>
      </c>
      <c r="J37" s="37">
        <f>'[5]вспомогат'!L35</f>
        <v>-2768281.4400000013</v>
      </c>
    </row>
    <row r="38" spans="1:10" ht="18.75" customHeight="1">
      <c r="A38" s="51" t="s">
        <v>40</v>
      </c>
      <c r="B38" s="42">
        <f>SUM(B18:B37)</f>
        <v>564906916</v>
      </c>
      <c r="C38" s="42">
        <f>SUM(C18:C37)</f>
        <v>518536890</v>
      </c>
      <c r="D38" s="42">
        <f>SUM(D18:D37)</f>
        <v>65419627</v>
      </c>
      <c r="E38" s="42">
        <f>SUM(E18:E37)</f>
        <v>495833580.45000005</v>
      </c>
      <c r="F38" s="42">
        <f>SUM(F18:F37)</f>
        <v>9943611.769999992</v>
      </c>
      <c r="G38" s="43">
        <f>F38/D38*100</f>
        <v>15.199737794286097</v>
      </c>
      <c r="H38" s="42">
        <f>SUM(H18:H37)</f>
        <v>-55476015.23</v>
      </c>
      <c r="I38" s="44">
        <f>E38/C38*100</f>
        <v>95.62165971450942</v>
      </c>
      <c r="J38" s="42">
        <f>SUM(J18:J37)</f>
        <v>-22703309.550000004</v>
      </c>
    </row>
    <row r="39" spans="1:10" ht="20.25" customHeight="1">
      <c r="A39" s="52" t="s">
        <v>41</v>
      </c>
      <c r="B39" s="53">
        <f>'[5]вспомогат'!B36</f>
        <v>3663163855</v>
      </c>
      <c r="C39" s="53">
        <f>'[5]вспомогат'!C36</f>
        <v>3328155338</v>
      </c>
      <c r="D39" s="53">
        <f>'[5]вспомогат'!D36</f>
        <v>383556246</v>
      </c>
      <c r="E39" s="53">
        <f>'[5]вспомогат'!G36</f>
        <v>3039837669.049999</v>
      </c>
      <c r="F39" s="53">
        <f>'[5]вспомогат'!H36</f>
        <v>84921852.28999993</v>
      </c>
      <c r="G39" s="54">
        <f>'[5]вспомогат'!I36</f>
        <v>22.14065164513054</v>
      </c>
      <c r="H39" s="53">
        <f>'[5]вспомогат'!J36</f>
        <v>-298634393.71000016</v>
      </c>
      <c r="I39" s="54">
        <f>'[5]вспомогат'!K36</f>
        <v>91.33701285940396</v>
      </c>
      <c r="J39" s="53">
        <f>'[5]вспомогат'!L36</f>
        <v>-288317668.95000005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07.11.2012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2012-11-08T05:40:33Z</dcterms:created>
  <dcterms:modified xsi:type="dcterms:W3CDTF">2012-11-08T05:40:49Z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