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<sst xmlns="http://schemas.openxmlformats.org/spreadsheetml/2006/main" count="47" uniqueCount="42">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</sst>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06.11.2012</v>
          </cell>
        </row>
        <row r="6">
          <cell r="G6" t="str">
            <v>Фактично надійшло на 06.11.2012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699804920.82</v>
          </cell>
          <cell r="H10">
            <v>13500422.040000081</v>
          </cell>
          <cell r="I10">
            <v>14.031635922234823</v>
          </cell>
          <cell r="J10">
            <v>-82713747.95999992</v>
          </cell>
          <cell r="K10">
            <v>89.6504234325753</v>
          </cell>
          <cell r="L10">
            <v>-80788069.17999995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1374534586.63</v>
          </cell>
          <cell r="H11">
            <v>25585679.950000048</v>
          </cell>
          <cell r="I11">
            <v>15.155480943459176</v>
          </cell>
          <cell r="J11">
            <v>-143235620.04999995</v>
          </cell>
          <cell r="K11">
            <v>89.2606454119332</v>
          </cell>
          <cell r="L11">
            <v>-165376513.3699999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105728848.83</v>
          </cell>
          <cell r="H12">
            <v>1297469.4200000018</v>
          </cell>
          <cell r="I12">
            <v>7.521482061958426</v>
          </cell>
          <cell r="J12">
            <v>-15952713.579999998</v>
          </cell>
          <cell r="K12">
            <v>85.88308793068323</v>
          </cell>
          <cell r="L12">
            <v>-17379031.17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201937455.3</v>
          </cell>
          <cell r="H13">
            <v>7780458.689999998</v>
          </cell>
          <cell r="I13">
            <v>39.01694669872152</v>
          </cell>
          <cell r="J13">
            <v>-12160770.310000002</v>
          </cell>
          <cell r="K13">
            <v>94.4221558465784</v>
          </cell>
          <cell r="L13">
            <v>-11929145.699999988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117279434.97</v>
          </cell>
          <cell r="H14">
            <v>1365410.7199999988</v>
          </cell>
          <cell r="I14">
            <v>10.846664919012088</v>
          </cell>
          <cell r="J14">
            <v>-11222889.280000001</v>
          </cell>
          <cell r="K14">
            <v>91.28857382710976</v>
          </cell>
          <cell r="L14">
            <v>-11191665.030000001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19458741.5</v>
          </cell>
          <cell r="H15">
            <v>188699.1499999985</v>
          </cell>
          <cell r="I15">
            <v>5.681250314246469</v>
          </cell>
          <cell r="J15">
            <v>-3132737.8500000015</v>
          </cell>
          <cell r="K15">
            <v>82.21270368130978</v>
          </cell>
          <cell r="L15">
            <v>-4210035.5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21810744</v>
          </cell>
          <cell r="H16">
            <v>203125.98000000045</v>
          </cell>
          <cell r="I16">
            <v>8.29550519536052</v>
          </cell>
          <cell r="J16">
            <v>-2245501.0199999996</v>
          </cell>
          <cell r="K16">
            <v>98.00655799229023</v>
          </cell>
          <cell r="L16">
            <v>-443628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70192379.77</v>
          </cell>
          <cell r="H17">
            <v>698443.5699999928</v>
          </cell>
          <cell r="I17">
            <v>5.957388479296533</v>
          </cell>
          <cell r="J17">
            <v>-11025545.430000007</v>
          </cell>
          <cell r="K17">
            <v>87.42898926671474</v>
          </cell>
          <cell r="L17">
            <v>-10092638.230000004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6876781.1</v>
          </cell>
          <cell r="H18">
            <v>18231.299999999814</v>
          </cell>
          <cell r="I18">
            <v>2.237856230137811</v>
          </cell>
          <cell r="J18">
            <v>-796445.7000000002</v>
          </cell>
          <cell r="K18">
            <v>94.0513287412613</v>
          </cell>
          <cell r="L18">
            <v>-434950.9000000004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16167229.68</v>
          </cell>
          <cell r="H19">
            <v>137256.51999999955</v>
          </cell>
          <cell r="I19">
            <v>9.137356064353193</v>
          </cell>
          <cell r="J19">
            <v>-1364890.4800000004</v>
          </cell>
          <cell r="K19">
            <v>99.4150459247697</v>
          </cell>
          <cell r="L19">
            <v>-95127.3200000003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34964054.61</v>
          </cell>
          <cell r="H20">
            <v>469782.5300000012</v>
          </cell>
          <cell r="I20">
            <v>9.2793414780459</v>
          </cell>
          <cell r="J20">
            <v>-4592888.469999999</v>
          </cell>
          <cell r="K20">
            <v>91.49497305725328</v>
          </cell>
          <cell r="L20">
            <v>-3250126.3900000006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24118924.48</v>
          </cell>
          <cell r="H21">
            <v>244120.65000000224</v>
          </cell>
          <cell r="I21">
            <v>10.17395745553395</v>
          </cell>
          <cell r="J21">
            <v>-2155345.3499999978</v>
          </cell>
          <cell r="K21">
            <v>97.14523453383534</v>
          </cell>
          <cell r="L21">
            <v>-708772.5199999996</v>
          </cell>
        </row>
        <row r="22">
          <cell r="B22">
            <v>37788139</v>
          </cell>
          <cell r="C22">
            <v>35222856</v>
          </cell>
          <cell r="D22">
            <v>4951182</v>
          </cell>
          <cell r="G22">
            <v>33109683.72</v>
          </cell>
          <cell r="H22">
            <v>300476.5</v>
          </cell>
          <cell r="I22">
            <v>6.068783171372008</v>
          </cell>
          <cell r="J22">
            <v>-4650705.5</v>
          </cell>
          <cell r="K22">
            <v>94.0005652011864</v>
          </cell>
          <cell r="L22">
            <v>-2113172.280000001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17299462.21</v>
          </cell>
          <cell r="H23">
            <v>155172.08999999985</v>
          </cell>
          <cell r="I23">
            <v>7.686828736671323</v>
          </cell>
          <cell r="J23">
            <v>-1863502.9100000001</v>
          </cell>
          <cell r="K23">
            <v>93.59596099772935</v>
          </cell>
          <cell r="L23">
            <v>-1183666.789999999</v>
          </cell>
        </row>
        <row r="24">
          <cell r="B24">
            <v>21183378</v>
          </cell>
          <cell r="C24">
            <v>19158276</v>
          </cell>
          <cell r="D24">
            <v>2840851</v>
          </cell>
          <cell r="G24">
            <v>20599404.5</v>
          </cell>
          <cell r="H24">
            <v>269399.3900000006</v>
          </cell>
          <cell r="I24">
            <v>9.483052437456262</v>
          </cell>
          <cell r="J24">
            <v>-2571451.6099999994</v>
          </cell>
          <cell r="K24">
            <v>107.52222433793104</v>
          </cell>
          <cell r="L24">
            <v>1441128.5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25505550.22</v>
          </cell>
          <cell r="H25">
            <v>206788.8999999985</v>
          </cell>
          <cell r="I25">
            <v>8.015126456259537</v>
          </cell>
          <cell r="J25">
            <v>-2373194.1000000015</v>
          </cell>
          <cell r="K25">
            <v>98.00501077032813</v>
          </cell>
          <cell r="L25">
            <v>-519190.7800000012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16638753.55</v>
          </cell>
          <cell r="H26">
            <v>193499.6000000015</v>
          </cell>
          <cell r="I26">
            <v>11.56771912204725</v>
          </cell>
          <cell r="J26">
            <v>-1479255.3999999985</v>
          </cell>
          <cell r="K26">
            <v>95.77360709905972</v>
          </cell>
          <cell r="L26">
            <v>-734251.4499999993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13585642.83</v>
          </cell>
          <cell r="H27">
            <v>270834.8499999996</v>
          </cell>
          <cell r="I27">
            <v>16.546302914780377</v>
          </cell>
          <cell r="J27">
            <v>-1365995.1500000004</v>
          </cell>
          <cell r="K27">
            <v>95.76725808580002</v>
          </cell>
          <cell r="L27">
            <v>-600461.1699999999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24763016.06</v>
          </cell>
          <cell r="H28">
            <v>319452.3699999973</v>
          </cell>
          <cell r="I28">
            <v>8.387698361227285</v>
          </cell>
          <cell r="J28">
            <v>-3489129.6300000027</v>
          </cell>
          <cell r="K28">
            <v>92.2845089727928</v>
          </cell>
          <cell r="L28">
            <v>-2070323.9400000013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48940627.84</v>
          </cell>
          <cell r="H29">
            <v>732078.700000003</v>
          </cell>
          <cell r="I29">
            <v>12.155780166091262</v>
          </cell>
          <cell r="J29">
            <v>-5290395.299999997</v>
          </cell>
          <cell r="K29">
            <v>98.08979261730856</v>
          </cell>
          <cell r="L29">
            <v>-953073.1599999964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20381394.59</v>
          </cell>
          <cell r="H30">
            <v>164379.80999999866</v>
          </cell>
          <cell r="I30">
            <v>5.253303612089792</v>
          </cell>
          <cell r="J30">
            <v>-2964695.1900000013</v>
          </cell>
          <cell r="K30">
            <v>92.70220907256922</v>
          </cell>
          <cell r="L30">
            <v>-1604483.4100000001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22606162.92</v>
          </cell>
          <cell r="H31">
            <v>320115.61000000313</v>
          </cell>
          <cell r="I31">
            <v>11.58599549105624</v>
          </cell>
          <cell r="J31">
            <v>-2442837.389999997</v>
          </cell>
          <cell r="K31">
            <v>93.88419410390247</v>
          </cell>
          <cell r="L31">
            <v>-1472611.0799999982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8242781.81</v>
          </cell>
          <cell r="H32">
            <v>165205.58999999985</v>
          </cell>
          <cell r="I32">
            <v>18.471417789877943</v>
          </cell>
          <cell r="J32">
            <v>-729179.4100000001</v>
          </cell>
          <cell r="K32">
            <v>107.48135697403349</v>
          </cell>
          <cell r="L32">
            <v>573747.8099999996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19428638.74</v>
          </cell>
          <cell r="H33">
            <v>258154.02999999747</v>
          </cell>
          <cell r="I33">
            <v>12.17909907682773</v>
          </cell>
          <cell r="J33">
            <v>-1861493.9700000025</v>
          </cell>
          <cell r="K33">
            <v>98.24449980615199</v>
          </cell>
          <cell r="L33">
            <v>-347164.26000000164</v>
          </cell>
        </row>
        <row r="34">
          <cell r="B34">
            <v>15546359</v>
          </cell>
          <cell r="C34">
            <v>14211500</v>
          </cell>
          <cell r="D34">
            <v>1385309</v>
          </cell>
          <cell r="G34">
            <v>15031390.86</v>
          </cell>
          <cell r="H34">
            <v>144468.47999999858</v>
          </cell>
          <cell r="I34">
            <v>10.42861051216722</v>
          </cell>
          <cell r="J34">
            <v>-1240840.5200000014</v>
          </cell>
          <cell r="K34">
            <v>105.769207050628</v>
          </cell>
          <cell r="L34">
            <v>819890.8599999994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31151021.03</v>
          </cell>
          <cell r="H35">
            <v>252689.37000000104</v>
          </cell>
          <cell r="I35">
            <v>4.86560618818694</v>
          </cell>
          <cell r="J35">
            <v>-4940689.629999999</v>
          </cell>
          <cell r="K35">
            <v>91.5306727448485</v>
          </cell>
          <cell r="L35">
            <v>-2882401.969999999</v>
          </cell>
        </row>
        <row r="36">
          <cell r="B36">
            <v>3662583886</v>
          </cell>
          <cell r="C36">
            <v>3327703369</v>
          </cell>
          <cell r="D36">
            <v>383104277</v>
          </cell>
          <cell r="G36">
            <v>3010157632.57</v>
          </cell>
          <cell r="H36">
            <v>55241815.81000012</v>
          </cell>
          <cell r="I36">
            <v>14.419524689879701</v>
          </cell>
          <cell r="J36">
            <v>-327862461.18999994</v>
          </cell>
          <cell r="K36">
            <v>90.4575107448527</v>
          </cell>
          <cell r="L36">
            <v>-317545736.4299998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699804920.82</v>
      </c>
      <c r="F10" s="33">
        <f>'[5]вспомогат'!H10</f>
        <v>13500422.040000081</v>
      </c>
      <c r="G10" s="34">
        <f>'[5]вспомогат'!I10</f>
        <v>14.031635922234823</v>
      </c>
      <c r="H10" s="35">
        <f>'[5]вспомогат'!J10</f>
        <v>-82713747.95999992</v>
      </c>
      <c r="I10" s="36">
        <f>'[5]вспомогат'!K10</f>
        <v>89.6504234325753</v>
      </c>
      <c r="J10" s="37">
        <f>'[5]вспомогат'!L10</f>
        <v>-80788069.17999995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1374534586.63</v>
      </c>
      <c r="F12" s="38">
        <f>'[5]вспомогат'!H11</f>
        <v>25585679.950000048</v>
      </c>
      <c r="G12" s="39">
        <f>'[5]вспомогат'!I11</f>
        <v>15.155480943459176</v>
      </c>
      <c r="H12" s="35">
        <f>'[5]вспомогат'!J11</f>
        <v>-143235620.04999995</v>
      </c>
      <c r="I12" s="36">
        <f>'[5]вспомогат'!K11</f>
        <v>89.2606454119332</v>
      </c>
      <c r="J12" s="37">
        <f>'[5]вспомогат'!L11</f>
        <v>-165376513.3699999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105728848.83</v>
      </c>
      <c r="F13" s="38">
        <f>'[5]вспомогат'!H12</f>
        <v>1297469.4200000018</v>
      </c>
      <c r="G13" s="39">
        <f>'[5]вспомогат'!I12</f>
        <v>7.521482061958426</v>
      </c>
      <c r="H13" s="35">
        <f>'[5]вспомогат'!J12</f>
        <v>-15952713.579999998</v>
      </c>
      <c r="I13" s="36">
        <f>'[5]вспомогат'!K12</f>
        <v>85.88308793068323</v>
      </c>
      <c r="J13" s="37">
        <f>'[5]вспомогат'!L12</f>
        <v>-17379031.17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201937455.3</v>
      </c>
      <c r="F14" s="38">
        <f>'[5]вспомогат'!H13</f>
        <v>7780458.689999998</v>
      </c>
      <c r="G14" s="39">
        <f>'[5]вспомогат'!I13</f>
        <v>39.01694669872152</v>
      </c>
      <c r="H14" s="35">
        <f>'[5]вспомогат'!J13</f>
        <v>-12160770.310000002</v>
      </c>
      <c r="I14" s="36">
        <f>'[5]вспомогат'!K13</f>
        <v>94.4221558465784</v>
      </c>
      <c r="J14" s="37">
        <f>'[5]вспомогат'!L13</f>
        <v>-11929145.699999988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117279434.97</v>
      </c>
      <c r="F15" s="38">
        <f>'[5]вспомогат'!H14</f>
        <v>1365410.7199999988</v>
      </c>
      <c r="G15" s="39">
        <f>'[5]вспомогат'!I14</f>
        <v>10.846664919012088</v>
      </c>
      <c r="H15" s="35">
        <f>'[5]вспомогат'!J14</f>
        <v>-11222889.280000001</v>
      </c>
      <c r="I15" s="36">
        <f>'[5]вспомогат'!K14</f>
        <v>91.28857382710976</v>
      </c>
      <c r="J15" s="37">
        <f>'[5]вспомогат'!L14</f>
        <v>-11191665.030000001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19458741.5</v>
      </c>
      <c r="F16" s="38">
        <f>'[5]вспомогат'!H15</f>
        <v>188699.1499999985</v>
      </c>
      <c r="G16" s="39">
        <f>'[5]вспомогат'!I15</f>
        <v>5.681250314246469</v>
      </c>
      <c r="H16" s="35">
        <f>'[5]вспомогат'!J15</f>
        <v>-3132737.8500000015</v>
      </c>
      <c r="I16" s="36">
        <f>'[5]вспомогат'!K15</f>
        <v>82.21270368130978</v>
      </c>
      <c r="J16" s="37">
        <f>'[5]вспомогат'!L15</f>
        <v>-4210035.5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1818939067.23</v>
      </c>
      <c r="F17" s="42">
        <f>SUM(F12:F16)</f>
        <v>36217717.930000044</v>
      </c>
      <c r="G17" s="43">
        <f>F17/D17*100</f>
        <v>16.31998839828955</v>
      </c>
      <c r="H17" s="42">
        <f>SUM(H12:H16)</f>
        <v>-185704731.06999993</v>
      </c>
      <c r="I17" s="44">
        <f>E17/C17*100</f>
        <v>89.64594604066323</v>
      </c>
      <c r="J17" s="42">
        <f>SUM(J12:J16)</f>
        <v>-210086390.7699999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21810744</v>
      </c>
      <c r="F18" s="46">
        <f>'[5]вспомогат'!H16</f>
        <v>203125.98000000045</v>
      </c>
      <c r="G18" s="47">
        <f>'[5]вспомогат'!I16</f>
        <v>8.29550519536052</v>
      </c>
      <c r="H18" s="48">
        <f>'[5]вспомогат'!J16</f>
        <v>-2245501.0199999996</v>
      </c>
      <c r="I18" s="49">
        <f>'[5]вспомогат'!K16</f>
        <v>98.00655799229023</v>
      </c>
      <c r="J18" s="50">
        <f>'[5]вспомогат'!L16</f>
        <v>-443628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70192379.77</v>
      </c>
      <c r="F19" s="38">
        <f>'[5]вспомогат'!H17</f>
        <v>698443.5699999928</v>
      </c>
      <c r="G19" s="39">
        <f>'[5]вспомогат'!I17</f>
        <v>5.957388479296533</v>
      </c>
      <c r="H19" s="35">
        <f>'[5]вспомогат'!J17</f>
        <v>-11025545.430000007</v>
      </c>
      <c r="I19" s="36">
        <f>'[5]вспомогат'!K17</f>
        <v>87.42898926671474</v>
      </c>
      <c r="J19" s="37">
        <f>'[5]вспомогат'!L17</f>
        <v>-10092638.230000004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6876781.1</v>
      </c>
      <c r="F20" s="38">
        <f>'[5]вспомогат'!H18</f>
        <v>18231.299999999814</v>
      </c>
      <c r="G20" s="39">
        <f>'[5]вспомогат'!I18</f>
        <v>2.237856230137811</v>
      </c>
      <c r="H20" s="35">
        <f>'[5]вспомогат'!J18</f>
        <v>-796445.7000000002</v>
      </c>
      <c r="I20" s="36">
        <f>'[5]вспомогат'!K18</f>
        <v>94.0513287412613</v>
      </c>
      <c r="J20" s="37">
        <f>'[5]вспомогат'!L18</f>
        <v>-434950.9000000004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16167229.68</v>
      </c>
      <c r="F21" s="38">
        <f>'[5]вспомогат'!H19</f>
        <v>137256.51999999955</v>
      </c>
      <c r="G21" s="39">
        <f>'[5]вспомогат'!I19</f>
        <v>9.137356064353193</v>
      </c>
      <c r="H21" s="35">
        <f>'[5]вспомогат'!J19</f>
        <v>-1364890.4800000004</v>
      </c>
      <c r="I21" s="36">
        <f>'[5]вспомогат'!K19</f>
        <v>99.4150459247697</v>
      </c>
      <c r="J21" s="37">
        <f>'[5]вспомогат'!L19</f>
        <v>-95127.3200000003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34964054.61</v>
      </c>
      <c r="F22" s="38">
        <f>'[5]вспомогат'!H20</f>
        <v>469782.5300000012</v>
      </c>
      <c r="G22" s="39">
        <f>'[5]вспомогат'!I20</f>
        <v>9.2793414780459</v>
      </c>
      <c r="H22" s="35">
        <f>'[5]вспомогат'!J20</f>
        <v>-4592888.469999999</v>
      </c>
      <c r="I22" s="36">
        <f>'[5]вспомогат'!K20</f>
        <v>91.49497305725328</v>
      </c>
      <c r="J22" s="37">
        <f>'[5]вспомогат'!L20</f>
        <v>-3250126.3900000006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24118924.48</v>
      </c>
      <c r="F23" s="38">
        <f>'[5]вспомогат'!H21</f>
        <v>244120.65000000224</v>
      </c>
      <c r="G23" s="39">
        <f>'[5]вспомогат'!I21</f>
        <v>10.17395745553395</v>
      </c>
      <c r="H23" s="35">
        <f>'[5]вспомогат'!J21</f>
        <v>-2155345.3499999978</v>
      </c>
      <c r="I23" s="36">
        <f>'[5]вспомогат'!K21</f>
        <v>97.14523453383534</v>
      </c>
      <c r="J23" s="37">
        <f>'[5]вспомогат'!L21</f>
        <v>-708772.5199999996</v>
      </c>
    </row>
    <row r="24" spans="1:10" ht="12.75">
      <c r="A24" s="32" t="s">
        <v>26</v>
      </c>
      <c r="B24" s="33">
        <f>'[5]вспомогат'!B22</f>
        <v>37788139</v>
      </c>
      <c r="C24" s="33">
        <f>'[5]вспомогат'!C22</f>
        <v>35222856</v>
      </c>
      <c r="D24" s="38">
        <f>'[5]вспомогат'!D22</f>
        <v>4951182</v>
      </c>
      <c r="E24" s="33">
        <f>'[5]вспомогат'!G22</f>
        <v>33109683.72</v>
      </c>
      <c r="F24" s="38">
        <f>'[5]вспомогат'!H22</f>
        <v>300476.5</v>
      </c>
      <c r="G24" s="39">
        <f>'[5]вспомогат'!I22</f>
        <v>6.068783171372008</v>
      </c>
      <c r="H24" s="35">
        <f>'[5]вспомогат'!J22</f>
        <v>-4650705.5</v>
      </c>
      <c r="I24" s="36">
        <f>'[5]вспомогат'!K22</f>
        <v>94.0005652011864</v>
      </c>
      <c r="J24" s="37">
        <f>'[5]вспомогат'!L22</f>
        <v>-2113172.280000001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17299462.21</v>
      </c>
      <c r="F25" s="38">
        <f>'[5]вспомогат'!H23</f>
        <v>155172.08999999985</v>
      </c>
      <c r="G25" s="39">
        <f>'[5]вспомогат'!I23</f>
        <v>7.686828736671323</v>
      </c>
      <c r="H25" s="35">
        <f>'[5]вспомогат'!J23</f>
        <v>-1863502.9100000001</v>
      </c>
      <c r="I25" s="36">
        <f>'[5]вспомогат'!K23</f>
        <v>93.59596099772935</v>
      </c>
      <c r="J25" s="37">
        <f>'[5]вспомогат'!L23</f>
        <v>-1183666.789999999</v>
      </c>
    </row>
    <row r="26" spans="1:10" ht="12.75">
      <c r="A26" s="32" t="s">
        <v>28</v>
      </c>
      <c r="B26" s="33">
        <f>'[5]вспомогат'!B24</f>
        <v>21183378</v>
      </c>
      <c r="C26" s="33">
        <f>'[5]вспомогат'!C24</f>
        <v>19158276</v>
      </c>
      <c r="D26" s="38">
        <f>'[5]вспомогат'!D24</f>
        <v>2840851</v>
      </c>
      <c r="E26" s="33">
        <f>'[5]вспомогат'!G24</f>
        <v>20599404.5</v>
      </c>
      <c r="F26" s="38">
        <f>'[5]вспомогат'!H24</f>
        <v>269399.3900000006</v>
      </c>
      <c r="G26" s="39">
        <f>'[5]вспомогат'!I24</f>
        <v>9.483052437456262</v>
      </c>
      <c r="H26" s="35">
        <f>'[5]вспомогат'!J24</f>
        <v>-2571451.6099999994</v>
      </c>
      <c r="I26" s="36">
        <f>'[5]вспомогат'!K24</f>
        <v>107.52222433793104</v>
      </c>
      <c r="J26" s="37">
        <f>'[5]вспомогат'!L24</f>
        <v>1441128.5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25505550.22</v>
      </c>
      <c r="F27" s="38">
        <f>'[5]вспомогат'!H25</f>
        <v>206788.8999999985</v>
      </c>
      <c r="G27" s="39">
        <f>'[5]вспомогат'!I25</f>
        <v>8.015126456259537</v>
      </c>
      <c r="H27" s="35">
        <f>'[5]вспомогат'!J25</f>
        <v>-2373194.1000000015</v>
      </c>
      <c r="I27" s="36">
        <f>'[5]вспомогат'!K25</f>
        <v>98.00501077032813</v>
      </c>
      <c r="J27" s="37">
        <f>'[5]вспомогат'!L25</f>
        <v>-519190.7800000012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16638753.55</v>
      </c>
      <c r="F28" s="38">
        <f>'[5]вспомогат'!H26</f>
        <v>193499.6000000015</v>
      </c>
      <c r="G28" s="39">
        <f>'[5]вспомогат'!I26</f>
        <v>11.56771912204725</v>
      </c>
      <c r="H28" s="35">
        <f>'[5]вспомогат'!J26</f>
        <v>-1479255.3999999985</v>
      </c>
      <c r="I28" s="36">
        <f>'[5]вспомогат'!K26</f>
        <v>95.77360709905972</v>
      </c>
      <c r="J28" s="37">
        <f>'[5]вспомогат'!L26</f>
        <v>-734251.4499999993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13585642.83</v>
      </c>
      <c r="F29" s="38">
        <f>'[5]вспомогат'!H27</f>
        <v>270834.8499999996</v>
      </c>
      <c r="G29" s="39">
        <f>'[5]вспомогат'!I27</f>
        <v>16.546302914780377</v>
      </c>
      <c r="H29" s="35">
        <f>'[5]вспомогат'!J27</f>
        <v>-1365995.1500000004</v>
      </c>
      <c r="I29" s="36">
        <f>'[5]вспомогат'!K27</f>
        <v>95.76725808580002</v>
      </c>
      <c r="J29" s="37">
        <f>'[5]вспомогат'!L27</f>
        <v>-600461.1699999999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24763016.06</v>
      </c>
      <c r="F30" s="38">
        <f>'[5]вспомогат'!H28</f>
        <v>319452.3699999973</v>
      </c>
      <c r="G30" s="39">
        <f>'[5]вспомогат'!I28</f>
        <v>8.387698361227285</v>
      </c>
      <c r="H30" s="35">
        <f>'[5]вспомогат'!J28</f>
        <v>-3489129.6300000027</v>
      </c>
      <c r="I30" s="36">
        <f>'[5]вспомогат'!K28</f>
        <v>92.2845089727928</v>
      </c>
      <c r="J30" s="37">
        <f>'[5]вспомогат'!L28</f>
        <v>-2070323.9400000013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48940627.84</v>
      </c>
      <c r="F31" s="38">
        <f>'[5]вспомогат'!H29</f>
        <v>732078.700000003</v>
      </c>
      <c r="G31" s="39">
        <f>'[5]вспомогат'!I29</f>
        <v>12.155780166091262</v>
      </c>
      <c r="H31" s="35">
        <f>'[5]вспомогат'!J29</f>
        <v>-5290395.299999997</v>
      </c>
      <c r="I31" s="36">
        <f>'[5]вспомогат'!K29</f>
        <v>98.08979261730856</v>
      </c>
      <c r="J31" s="37">
        <f>'[5]вспомогат'!L29</f>
        <v>-953073.1599999964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20381394.59</v>
      </c>
      <c r="F32" s="38">
        <f>'[5]вспомогат'!H30</f>
        <v>164379.80999999866</v>
      </c>
      <c r="G32" s="39">
        <f>'[5]вспомогат'!I30</f>
        <v>5.253303612089792</v>
      </c>
      <c r="H32" s="35">
        <f>'[5]вспомогат'!J30</f>
        <v>-2964695.1900000013</v>
      </c>
      <c r="I32" s="36">
        <f>'[5]вспомогат'!K30</f>
        <v>92.70220907256922</v>
      </c>
      <c r="J32" s="37">
        <f>'[5]вспомогат'!L30</f>
        <v>-1604483.4100000001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22606162.92</v>
      </c>
      <c r="F33" s="38">
        <f>'[5]вспомогат'!H31</f>
        <v>320115.61000000313</v>
      </c>
      <c r="G33" s="39">
        <f>'[5]вспомогат'!I31</f>
        <v>11.58599549105624</v>
      </c>
      <c r="H33" s="35">
        <f>'[5]вспомогат'!J31</f>
        <v>-2442837.389999997</v>
      </c>
      <c r="I33" s="36">
        <f>'[5]вспомогат'!K31</f>
        <v>93.88419410390247</v>
      </c>
      <c r="J33" s="37">
        <f>'[5]вспомогат'!L31</f>
        <v>-1472611.0799999982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8242781.81</v>
      </c>
      <c r="F34" s="38">
        <f>'[5]вспомогат'!H32</f>
        <v>165205.58999999985</v>
      </c>
      <c r="G34" s="39">
        <f>'[5]вспомогат'!I32</f>
        <v>18.471417789877943</v>
      </c>
      <c r="H34" s="35">
        <f>'[5]вспомогат'!J32</f>
        <v>-729179.4100000001</v>
      </c>
      <c r="I34" s="36">
        <f>'[5]вспомогат'!K32</f>
        <v>107.48135697403349</v>
      </c>
      <c r="J34" s="37">
        <f>'[5]вспомогат'!L32</f>
        <v>573747.8099999996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19428638.74</v>
      </c>
      <c r="F35" s="38">
        <f>'[5]вспомогат'!H33</f>
        <v>258154.02999999747</v>
      </c>
      <c r="G35" s="39">
        <f>'[5]вспомогат'!I33</f>
        <v>12.17909907682773</v>
      </c>
      <c r="H35" s="35">
        <f>'[5]вспомогат'!J33</f>
        <v>-1861493.9700000025</v>
      </c>
      <c r="I35" s="36">
        <f>'[5]вспомогат'!K33</f>
        <v>98.24449980615199</v>
      </c>
      <c r="J35" s="37">
        <f>'[5]вспомогат'!L33</f>
        <v>-347164.26000000164</v>
      </c>
    </row>
    <row r="36" spans="1:10" ht="12.75">
      <c r="A36" s="32" t="s">
        <v>38</v>
      </c>
      <c r="B36" s="33">
        <f>'[5]вспомогат'!B34</f>
        <v>15546359</v>
      </c>
      <c r="C36" s="33">
        <f>'[5]вспомогат'!C34</f>
        <v>14211500</v>
      </c>
      <c r="D36" s="38">
        <f>'[5]вспомогат'!D34</f>
        <v>1385309</v>
      </c>
      <c r="E36" s="33">
        <f>'[5]вспомогат'!G34</f>
        <v>15031390.86</v>
      </c>
      <c r="F36" s="38">
        <f>'[5]вспомогат'!H34</f>
        <v>144468.47999999858</v>
      </c>
      <c r="G36" s="39">
        <f>'[5]вспомогат'!I34</f>
        <v>10.42861051216722</v>
      </c>
      <c r="H36" s="35">
        <f>'[5]вспомогат'!J34</f>
        <v>-1240840.5200000014</v>
      </c>
      <c r="I36" s="36">
        <f>'[5]вспомогат'!K34</f>
        <v>105.769207050628</v>
      </c>
      <c r="J36" s="37">
        <f>'[5]вспомогат'!L34</f>
        <v>819890.8599999994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31151021.03</v>
      </c>
      <c r="F37" s="38">
        <f>'[5]вспомогат'!H35</f>
        <v>252689.37000000104</v>
      </c>
      <c r="G37" s="39">
        <f>'[5]вспомогат'!I35</f>
        <v>4.86560618818694</v>
      </c>
      <c r="H37" s="35">
        <f>'[5]вспомогат'!J35</f>
        <v>-4940689.629999999</v>
      </c>
      <c r="I37" s="36">
        <f>'[5]вспомогат'!K35</f>
        <v>91.5306727448485</v>
      </c>
      <c r="J37" s="37">
        <f>'[5]вспомогат'!L35</f>
        <v>-2882401.969999999</v>
      </c>
    </row>
    <row r="38" spans="1:10" ht="18.75" customHeight="1">
      <c r="A38" s="51" t="s">
        <v>40</v>
      </c>
      <c r="B38" s="42">
        <f>SUM(B18:B37)</f>
        <v>564326947</v>
      </c>
      <c r="C38" s="42">
        <f>SUM(C18:C37)</f>
        <v>518084921</v>
      </c>
      <c r="D38" s="42">
        <f>SUM(D18:D37)</f>
        <v>64967658</v>
      </c>
      <c r="E38" s="42">
        <f>SUM(E18:E37)</f>
        <v>491413644.52</v>
      </c>
      <c r="F38" s="42">
        <f>SUM(F18:F37)</f>
        <v>5523675.839999995</v>
      </c>
      <c r="G38" s="43">
        <f>F38/D38*100</f>
        <v>8.502193260529717</v>
      </c>
      <c r="H38" s="42">
        <f>SUM(H18:H37)</f>
        <v>-59443982.16000001</v>
      </c>
      <c r="I38" s="44">
        <f>E38/C38*100</f>
        <v>94.8519488989335</v>
      </c>
      <c r="J38" s="42">
        <f>SUM(J18:J37)</f>
        <v>-26671276.480000004</v>
      </c>
    </row>
    <row r="39" spans="1:10" ht="20.25" customHeight="1">
      <c r="A39" s="52" t="s">
        <v>41</v>
      </c>
      <c r="B39" s="53">
        <f>'[5]вспомогат'!B36</f>
        <v>3662583886</v>
      </c>
      <c r="C39" s="53">
        <f>'[5]вспомогат'!C36</f>
        <v>3327703369</v>
      </c>
      <c r="D39" s="53">
        <f>'[5]вспомогат'!D36</f>
        <v>383104277</v>
      </c>
      <c r="E39" s="53">
        <f>'[5]вспомогат'!G36</f>
        <v>3010157632.57</v>
      </c>
      <c r="F39" s="53">
        <f>'[5]вспомогат'!H36</f>
        <v>55241815.81000012</v>
      </c>
      <c r="G39" s="54">
        <f>'[5]вспомогат'!I36</f>
        <v>14.419524689879701</v>
      </c>
      <c r="H39" s="53">
        <f>'[5]вспомогат'!J36</f>
        <v>-327862461.18999994</v>
      </c>
      <c r="I39" s="54">
        <f>'[5]вспомогат'!K36</f>
        <v>90.4575107448527</v>
      </c>
      <c r="J39" s="53">
        <f>'[5]вспомогат'!L36</f>
        <v>-317545736.4299998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2012-11-07T05:31:13Z</dcterms:created>
  <dcterms:modified xsi:type="dcterms:W3CDTF">2012-11-07T05:31:28Z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