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8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<sst xmlns="http://schemas.openxmlformats.org/spreadsheetml/2006/main" count="47" uniqueCount="42">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</sst>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3" fillId="0" borderId="1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0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2012\&#1085;&#1072;&#1076;&#1093;_221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8gfu-doh-513-2\e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22.10.2012</v>
          </cell>
        </row>
        <row r="6">
          <cell r="G6" t="str">
            <v>Фактично надійшло на 22.10.2012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857329600</v>
          </cell>
          <cell r="C10">
            <v>684378820</v>
          </cell>
          <cell r="D10">
            <v>70760230</v>
          </cell>
          <cell r="G10">
            <v>668968749.66</v>
          </cell>
          <cell r="H10">
            <v>46755977.25999999</v>
          </cell>
          <cell r="I10">
            <v>66.07663267911931</v>
          </cell>
          <cell r="J10">
            <v>-24004252.74000001</v>
          </cell>
          <cell r="K10">
            <v>97.74831279261389</v>
          </cell>
          <cell r="L10">
            <v>-15410070.340000033</v>
          </cell>
        </row>
        <row r="11">
          <cell r="B11">
            <v>1702276100</v>
          </cell>
          <cell r="C11">
            <v>1371089800</v>
          </cell>
          <cell r="D11">
            <v>158266700</v>
          </cell>
          <cell r="G11">
            <v>1299906093.1</v>
          </cell>
          <cell r="H11">
            <v>82646817.77999997</v>
          </cell>
          <cell r="I11">
            <v>52.2199665374965</v>
          </cell>
          <cell r="J11">
            <v>-75619882.22000003</v>
          </cell>
          <cell r="K11">
            <v>94.80823889872129</v>
          </cell>
          <cell r="L11">
            <v>-71183706.9000001</v>
          </cell>
        </row>
        <row r="12">
          <cell r="B12">
            <v>136403523</v>
          </cell>
          <cell r="C12">
            <v>105857697</v>
          </cell>
          <cell r="D12">
            <v>12946432</v>
          </cell>
          <cell r="G12">
            <v>99880292.04</v>
          </cell>
          <cell r="H12">
            <v>6074041.070000008</v>
          </cell>
          <cell r="I12">
            <v>46.916718598607</v>
          </cell>
          <cell r="J12">
            <v>-6872390.929999992</v>
          </cell>
          <cell r="K12">
            <v>94.35335820691432</v>
          </cell>
          <cell r="L12">
            <v>-5977404.959999993</v>
          </cell>
        </row>
        <row r="13">
          <cell r="B13">
            <v>233112616</v>
          </cell>
          <cell r="C13">
            <v>194825372</v>
          </cell>
          <cell r="D13">
            <v>19978068</v>
          </cell>
          <cell r="G13">
            <v>191813161.79</v>
          </cell>
          <cell r="H13">
            <v>16654651.429999977</v>
          </cell>
          <cell r="I13">
            <v>83.36467485244307</v>
          </cell>
          <cell r="J13">
            <v>-3323416.5700000226</v>
          </cell>
          <cell r="K13">
            <v>98.45389223227045</v>
          </cell>
          <cell r="L13">
            <v>-3012210.2100000083</v>
          </cell>
        </row>
        <row r="14">
          <cell r="B14">
            <v>142566500</v>
          </cell>
          <cell r="C14">
            <v>115882800</v>
          </cell>
          <cell r="D14">
            <v>12480600</v>
          </cell>
          <cell r="G14">
            <v>111180348.24</v>
          </cell>
          <cell r="H14">
            <v>6980991.089999989</v>
          </cell>
          <cell r="I14">
            <v>55.934739435603966</v>
          </cell>
          <cell r="J14">
            <v>-5499608.910000011</v>
          </cell>
          <cell r="K14">
            <v>95.94206235955637</v>
          </cell>
          <cell r="L14">
            <v>-4702451.760000005</v>
          </cell>
        </row>
        <row r="15">
          <cell r="B15">
            <v>26568600</v>
          </cell>
          <cell r="C15">
            <v>20347340</v>
          </cell>
          <cell r="D15">
            <v>3103080</v>
          </cell>
          <cell r="G15">
            <v>18447765.73</v>
          </cell>
          <cell r="H15">
            <v>1159891.7600000016</v>
          </cell>
          <cell r="I15">
            <v>37.37872565322201</v>
          </cell>
          <cell r="J15">
            <v>-1943188.2399999984</v>
          </cell>
          <cell r="K15">
            <v>90.66426240481556</v>
          </cell>
          <cell r="L15">
            <v>-1899574.2699999996</v>
          </cell>
        </row>
        <row r="16">
          <cell r="B16">
            <v>23218977</v>
          </cell>
          <cell r="C16">
            <v>19695350</v>
          </cell>
          <cell r="D16">
            <v>2577821</v>
          </cell>
          <cell r="G16">
            <v>20606936.66</v>
          </cell>
          <cell r="H16">
            <v>1406462.4400000013</v>
          </cell>
          <cell r="I16">
            <v>54.56012810819686</v>
          </cell>
          <cell r="J16">
            <v>-1171358.5599999987</v>
          </cell>
          <cell r="K16">
            <v>104.6284359506178</v>
          </cell>
          <cell r="L16">
            <v>911586.6600000001</v>
          </cell>
        </row>
        <row r="17">
          <cell r="B17">
            <v>85325582</v>
          </cell>
          <cell r="C17">
            <v>69753718</v>
          </cell>
          <cell r="D17">
            <v>9253123</v>
          </cell>
          <cell r="G17">
            <v>67355717.37</v>
          </cell>
          <cell r="H17">
            <v>6054232.710000008</v>
          </cell>
          <cell r="I17">
            <v>65.42907416231265</v>
          </cell>
          <cell r="J17">
            <v>-3198890.2899999917</v>
          </cell>
          <cell r="K17">
            <v>96.56218951655022</v>
          </cell>
          <cell r="L17">
            <v>-2398000.629999995</v>
          </cell>
        </row>
        <row r="18">
          <cell r="B18">
            <v>8193575</v>
          </cell>
          <cell r="C18">
            <v>6497055</v>
          </cell>
          <cell r="D18">
            <v>799177</v>
          </cell>
          <cell r="G18">
            <v>6448843.07</v>
          </cell>
          <cell r="H18">
            <v>407621.04000000004</v>
          </cell>
          <cell r="I18">
            <v>51.00510149816624</v>
          </cell>
          <cell r="J18">
            <v>-391555.95999999996</v>
          </cell>
          <cell r="K18">
            <v>99.25794179054972</v>
          </cell>
          <cell r="L18">
            <v>-48211.9299999997</v>
          </cell>
        </row>
        <row r="19">
          <cell r="B19">
            <v>17529325</v>
          </cell>
          <cell r="C19">
            <v>14746050</v>
          </cell>
          <cell r="D19">
            <v>1551267</v>
          </cell>
          <cell r="G19">
            <v>15306742.46</v>
          </cell>
          <cell r="H19">
            <v>854968.1000000015</v>
          </cell>
          <cell r="I19">
            <v>55.11418085990365</v>
          </cell>
          <cell r="J19">
            <v>-696298.8999999985</v>
          </cell>
          <cell r="K19">
            <v>103.80232306278631</v>
          </cell>
          <cell r="L19">
            <v>560692.4600000009</v>
          </cell>
        </row>
        <row r="20">
          <cell r="B20">
            <v>41974538</v>
          </cell>
          <cell r="C20">
            <v>32679476</v>
          </cell>
          <cell r="D20">
            <v>4509469</v>
          </cell>
          <cell r="G20">
            <v>33056304.41</v>
          </cell>
          <cell r="H20">
            <v>2502650.41</v>
          </cell>
          <cell r="I20">
            <v>55.49767411639819</v>
          </cell>
          <cell r="J20">
            <v>-2006818.5899999999</v>
          </cell>
          <cell r="K20">
            <v>101.15310419910037</v>
          </cell>
          <cell r="L20">
            <v>376828.41000000015</v>
          </cell>
        </row>
        <row r="21">
          <cell r="B21">
            <v>26604154</v>
          </cell>
          <cell r="C21">
            <v>21929231</v>
          </cell>
          <cell r="D21">
            <v>2555204</v>
          </cell>
          <cell r="G21">
            <v>22824206.12</v>
          </cell>
          <cell r="H21">
            <v>1486950.9100000001</v>
          </cell>
          <cell r="I21">
            <v>58.1930409470242</v>
          </cell>
          <cell r="J21">
            <v>-1068253.0899999999</v>
          </cell>
          <cell r="K21">
            <v>104.08119701051078</v>
          </cell>
          <cell r="L21">
            <v>894975.120000001</v>
          </cell>
        </row>
        <row r="22">
          <cell r="B22">
            <v>37786439</v>
          </cell>
          <cell r="C22">
            <v>30272474</v>
          </cell>
          <cell r="D22">
            <v>3065957</v>
          </cell>
          <cell r="G22">
            <v>31256382.48</v>
          </cell>
          <cell r="H22">
            <v>1546687.039999999</v>
          </cell>
          <cell r="I22">
            <v>50.44712107834517</v>
          </cell>
          <cell r="J22">
            <v>-1519269.960000001</v>
          </cell>
          <cell r="K22">
            <v>103.25017532428966</v>
          </cell>
          <cell r="L22">
            <v>983908.4800000004</v>
          </cell>
        </row>
        <row r="23">
          <cell r="B23">
            <v>20602250</v>
          </cell>
          <cell r="C23">
            <v>16434554</v>
          </cell>
          <cell r="D23">
            <v>1972925</v>
          </cell>
          <cell r="G23">
            <v>16321993.11</v>
          </cell>
          <cell r="H23">
            <v>1034490.3399999999</v>
          </cell>
          <cell r="I23">
            <v>52.43434697213527</v>
          </cell>
          <cell r="J23">
            <v>-938434.6600000001</v>
          </cell>
          <cell r="K23">
            <v>99.31509616871867</v>
          </cell>
          <cell r="L23">
            <v>-112560.8900000006</v>
          </cell>
        </row>
        <row r="24">
          <cell r="B24">
            <v>21007878</v>
          </cell>
          <cell r="C24">
            <v>16317425</v>
          </cell>
          <cell r="D24">
            <v>2532480</v>
          </cell>
          <cell r="G24">
            <v>19241650.57</v>
          </cell>
          <cell r="H24">
            <v>1551127.4200000018</v>
          </cell>
          <cell r="I24">
            <v>61.24934530578729</v>
          </cell>
          <cell r="J24">
            <v>-981352.5799999982</v>
          </cell>
          <cell r="K24">
            <v>117.92087642504869</v>
          </cell>
          <cell r="L24">
            <v>2924225.5700000003</v>
          </cell>
        </row>
        <row r="25">
          <cell r="B25">
            <v>27934300</v>
          </cell>
          <cell r="C25">
            <v>23254698</v>
          </cell>
          <cell r="D25">
            <v>2317855</v>
          </cell>
          <cell r="G25">
            <v>24237650.26</v>
          </cell>
          <cell r="H25">
            <v>1791713.0200000033</v>
          </cell>
          <cell r="I25">
            <v>77.30047910676049</v>
          </cell>
          <cell r="J25">
            <v>-526141.9799999967</v>
          </cell>
          <cell r="K25">
            <v>104.22689754990584</v>
          </cell>
          <cell r="L25">
            <v>982952.2600000016</v>
          </cell>
        </row>
        <row r="26">
          <cell r="B26">
            <v>18568890</v>
          </cell>
          <cell r="C26">
            <v>15498250</v>
          </cell>
          <cell r="D26">
            <v>2057891</v>
          </cell>
          <cell r="G26">
            <v>15447634.48</v>
          </cell>
          <cell r="H26">
            <v>938178.5600000005</v>
          </cell>
          <cell r="I26">
            <v>45.589322272170904</v>
          </cell>
          <cell r="J26">
            <v>-1119712.4399999995</v>
          </cell>
          <cell r="K26">
            <v>99.6734113851564</v>
          </cell>
          <cell r="L26">
            <v>-50615.51999999955</v>
          </cell>
        </row>
        <row r="27">
          <cell r="B27">
            <v>15380084</v>
          </cell>
          <cell r="C27">
            <v>12454903</v>
          </cell>
          <cell r="D27">
            <v>1735991</v>
          </cell>
          <cell r="G27">
            <v>12705105.72</v>
          </cell>
          <cell r="H27">
            <v>993892.7300000004</v>
          </cell>
          <cell r="I27">
            <v>57.25218218297218</v>
          </cell>
          <cell r="J27">
            <v>-742098.2699999996</v>
          </cell>
          <cell r="K27">
            <v>102.00886927822724</v>
          </cell>
          <cell r="L27">
            <v>250202.72000000067</v>
          </cell>
        </row>
        <row r="28">
          <cell r="B28">
            <v>30225272</v>
          </cell>
          <cell r="C28">
            <v>22928828</v>
          </cell>
          <cell r="D28">
            <v>3095052</v>
          </cell>
          <cell r="G28">
            <v>23121250.58</v>
          </cell>
          <cell r="H28">
            <v>1566083.5</v>
          </cell>
          <cell r="I28">
            <v>50.599586048958145</v>
          </cell>
          <cell r="J28">
            <v>-1528968.5</v>
          </cell>
          <cell r="K28">
            <v>100.83921681474517</v>
          </cell>
          <cell r="L28">
            <v>192422.5799999982</v>
          </cell>
        </row>
        <row r="29">
          <cell r="B29">
            <v>53778352</v>
          </cell>
          <cell r="C29">
            <v>43534543</v>
          </cell>
          <cell r="D29">
            <v>5547115</v>
          </cell>
          <cell r="G29">
            <v>46200040.42</v>
          </cell>
          <cell r="H29">
            <v>2853089.240000002</v>
          </cell>
          <cell r="I29">
            <v>51.433749615791314</v>
          </cell>
          <cell r="J29">
            <v>-2694025.759999998</v>
          </cell>
          <cell r="K29">
            <v>106.12271827454352</v>
          </cell>
          <cell r="L29">
            <v>2665497.420000002</v>
          </cell>
        </row>
        <row r="30">
          <cell r="B30">
            <v>23538202</v>
          </cell>
          <cell r="C30">
            <v>18928669</v>
          </cell>
          <cell r="D30">
            <v>2534929</v>
          </cell>
          <cell r="G30">
            <v>19163134.97</v>
          </cell>
          <cell r="H30">
            <v>1213460.9899999984</v>
          </cell>
          <cell r="I30">
            <v>47.869624356342854</v>
          </cell>
          <cell r="J30">
            <v>-1321468.0100000016</v>
          </cell>
          <cell r="K30">
            <v>101.23868175834232</v>
          </cell>
          <cell r="L30">
            <v>234465.9699999988</v>
          </cell>
        </row>
        <row r="31">
          <cell r="B31">
            <v>25753277</v>
          </cell>
          <cell r="C31">
            <v>20775348</v>
          </cell>
          <cell r="D31">
            <v>2918762</v>
          </cell>
          <cell r="G31">
            <v>20816231.58</v>
          </cell>
          <cell r="H31">
            <v>1460057.25</v>
          </cell>
          <cell r="I31">
            <v>50.02316906962609</v>
          </cell>
          <cell r="J31">
            <v>-1458704.75</v>
          </cell>
          <cell r="K31">
            <v>100.19678890577428</v>
          </cell>
          <cell r="L31">
            <v>40883.57999999821</v>
          </cell>
        </row>
        <row r="32">
          <cell r="B32">
            <v>8338731</v>
          </cell>
          <cell r="C32">
            <v>6756649</v>
          </cell>
          <cell r="D32">
            <v>952655</v>
          </cell>
          <cell r="G32">
            <v>7672185.62</v>
          </cell>
          <cell r="H32">
            <v>432439.91000000015</v>
          </cell>
          <cell r="I32">
            <v>45.393128677223146</v>
          </cell>
          <cell r="J32">
            <v>-520215.08999999985</v>
          </cell>
          <cell r="K32">
            <v>113.55015807392097</v>
          </cell>
          <cell r="L32">
            <v>915536.6200000001</v>
          </cell>
        </row>
        <row r="33">
          <cell r="B33">
            <v>20559669</v>
          </cell>
          <cell r="C33">
            <v>17563300</v>
          </cell>
          <cell r="D33">
            <v>1975338</v>
          </cell>
          <cell r="G33">
            <v>18257538.49</v>
          </cell>
          <cell r="H33">
            <v>1261031.4100000001</v>
          </cell>
          <cell r="I33">
            <v>63.83876632758546</v>
          </cell>
          <cell r="J33">
            <v>-714306.5899999999</v>
          </cell>
          <cell r="K33">
            <v>103.95277931823745</v>
          </cell>
          <cell r="L33">
            <v>694238.4899999984</v>
          </cell>
        </row>
        <row r="34">
          <cell r="B34">
            <v>15321559</v>
          </cell>
          <cell r="C34">
            <v>12627391</v>
          </cell>
          <cell r="D34">
            <v>1444336</v>
          </cell>
          <cell r="G34">
            <v>14121622.71</v>
          </cell>
          <cell r="H34">
            <v>896690.2700000014</v>
          </cell>
          <cell r="I34">
            <v>62.083218170841235</v>
          </cell>
          <cell r="J34">
            <v>-547645.7299999986</v>
          </cell>
          <cell r="K34">
            <v>111.83325763809802</v>
          </cell>
          <cell r="L34">
            <v>1494231.710000001</v>
          </cell>
        </row>
        <row r="35">
          <cell r="B35">
            <v>37368400</v>
          </cell>
          <cell r="C35">
            <v>28335044</v>
          </cell>
          <cell r="D35">
            <v>3438993</v>
          </cell>
          <cell r="G35">
            <v>29222606.07</v>
          </cell>
          <cell r="H35">
            <v>1753095.0599999987</v>
          </cell>
          <cell r="I35">
            <v>50.976988321872085</v>
          </cell>
          <cell r="J35">
            <v>-1685897.9400000013</v>
          </cell>
          <cell r="K35">
            <v>103.13238288954129</v>
          </cell>
          <cell r="L35">
            <v>887562.0700000003</v>
          </cell>
        </row>
        <row r="36">
          <cell r="B36">
            <v>3657266393</v>
          </cell>
          <cell r="C36">
            <v>2943364785</v>
          </cell>
          <cell r="D36">
            <v>334371450</v>
          </cell>
          <cell r="G36">
            <v>2853580187.709999</v>
          </cell>
          <cell r="H36">
            <v>192277292.73999992</v>
          </cell>
          <cell r="I36">
            <v>57.504099928387994</v>
          </cell>
          <cell r="J36">
            <v>-142094157.26000005</v>
          </cell>
          <cell r="K36">
            <v>96.94959327679797</v>
          </cell>
          <cell r="L36">
            <v>-89784597.29000011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39" sqref="A39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22.10.2012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22.10.2012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жовтень</v>
      </c>
      <c r="E8" s="20" t="s">
        <v>10</v>
      </c>
      <c r="F8" s="21" t="str">
        <f>'[5]вспомогат'!H8</f>
        <v>за жовтень</v>
      </c>
      <c r="G8" s="22" t="str">
        <f>'[5]вспомогат'!I8</f>
        <v>за жовтень</v>
      </c>
      <c r="H8" s="23"/>
      <c r="I8" s="22" t="str">
        <f>'[5]вспомогат'!K8</f>
        <v>за 10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857329600</v>
      </c>
      <c r="C10" s="33">
        <f>'[5]вспомогат'!C10</f>
        <v>684378820</v>
      </c>
      <c r="D10" s="33">
        <f>'[5]вспомогат'!D10</f>
        <v>70760230</v>
      </c>
      <c r="E10" s="33">
        <f>'[5]вспомогат'!G10</f>
        <v>668968749.66</v>
      </c>
      <c r="F10" s="33">
        <f>'[5]вспомогат'!H10</f>
        <v>46755977.25999999</v>
      </c>
      <c r="G10" s="34">
        <f>'[5]вспомогат'!I10</f>
        <v>66.07663267911931</v>
      </c>
      <c r="H10" s="35">
        <f>'[5]вспомогат'!J10</f>
        <v>-24004252.74000001</v>
      </c>
      <c r="I10" s="36">
        <f>'[5]вспомогат'!K10</f>
        <v>97.74831279261389</v>
      </c>
      <c r="J10" s="37">
        <f>'[5]вспомогат'!L10</f>
        <v>-15410070.340000033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1371089800</v>
      </c>
      <c r="D12" s="38">
        <f>'[5]вспомогат'!D11</f>
        <v>158266700</v>
      </c>
      <c r="E12" s="33">
        <f>'[5]вспомогат'!G11</f>
        <v>1299906093.1</v>
      </c>
      <c r="F12" s="38">
        <f>'[5]вспомогат'!H11</f>
        <v>82646817.77999997</v>
      </c>
      <c r="G12" s="39">
        <f>'[5]вспомогат'!I11</f>
        <v>52.2199665374965</v>
      </c>
      <c r="H12" s="35">
        <f>'[5]вспомогат'!J11</f>
        <v>-75619882.22000003</v>
      </c>
      <c r="I12" s="36">
        <f>'[5]вспомогат'!K11</f>
        <v>94.80823889872129</v>
      </c>
      <c r="J12" s="37">
        <f>'[5]вспомогат'!L11</f>
        <v>-71183706.9000001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105857697</v>
      </c>
      <c r="D13" s="38">
        <f>'[5]вспомогат'!D12</f>
        <v>12946432</v>
      </c>
      <c r="E13" s="33">
        <f>'[5]вспомогат'!G12</f>
        <v>99880292.04</v>
      </c>
      <c r="F13" s="38">
        <f>'[5]вспомогат'!H12</f>
        <v>6074041.070000008</v>
      </c>
      <c r="G13" s="39">
        <f>'[5]вспомогат'!I12</f>
        <v>46.916718598607</v>
      </c>
      <c r="H13" s="35">
        <f>'[5]вспомогат'!J12</f>
        <v>-6872390.929999992</v>
      </c>
      <c r="I13" s="36">
        <f>'[5]вспомогат'!K12</f>
        <v>94.35335820691432</v>
      </c>
      <c r="J13" s="37">
        <f>'[5]вспомогат'!L12</f>
        <v>-5977404.959999993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194825372</v>
      </c>
      <c r="D14" s="38">
        <f>'[5]вспомогат'!D13</f>
        <v>19978068</v>
      </c>
      <c r="E14" s="33">
        <f>'[5]вспомогат'!G13</f>
        <v>191813161.79</v>
      </c>
      <c r="F14" s="38">
        <f>'[5]вспомогат'!H13</f>
        <v>16654651.429999977</v>
      </c>
      <c r="G14" s="39">
        <f>'[5]вспомогат'!I13</f>
        <v>83.36467485244307</v>
      </c>
      <c r="H14" s="35">
        <f>'[5]вспомогат'!J13</f>
        <v>-3323416.5700000226</v>
      </c>
      <c r="I14" s="36">
        <f>'[5]вспомогат'!K13</f>
        <v>98.45389223227045</v>
      </c>
      <c r="J14" s="37">
        <f>'[5]вспомогат'!L13</f>
        <v>-3012210.2100000083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115882800</v>
      </c>
      <c r="D15" s="38">
        <f>'[5]вспомогат'!D14</f>
        <v>12480600</v>
      </c>
      <c r="E15" s="33">
        <f>'[5]вспомогат'!G14</f>
        <v>111180348.24</v>
      </c>
      <c r="F15" s="38">
        <f>'[5]вспомогат'!H14</f>
        <v>6980991.089999989</v>
      </c>
      <c r="G15" s="39">
        <f>'[5]вспомогат'!I14</f>
        <v>55.934739435603966</v>
      </c>
      <c r="H15" s="35">
        <f>'[5]вспомогат'!J14</f>
        <v>-5499608.910000011</v>
      </c>
      <c r="I15" s="36">
        <f>'[5]вспомогат'!K14</f>
        <v>95.94206235955637</v>
      </c>
      <c r="J15" s="37">
        <f>'[5]вспомогат'!L14</f>
        <v>-4702451.760000005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20347340</v>
      </c>
      <c r="D16" s="38">
        <f>'[5]вспомогат'!D15</f>
        <v>3103080</v>
      </c>
      <c r="E16" s="33">
        <f>'[5]вспомогат'!G15</f>
        <v>18447765.73</v>
      </c>
      <c r="F16" s="38">
        <f>'[5]вспомогат'!H15</f>
        <v>1159891.7600000016</v>
      </c>
      <c r="G16" s="39">
        <f>'[5]вспомогат'!I15</f>
        <v>37.37872565322201</v>
      </c>
      <c r="H16" s="35">
        <f>'[5]вспомогат'!J15</f>
        <v>-1943188.2399999984</v>
      </c>
      <c r="I16" s="36">
        <f>'[5]вспомогат'!K15</f>
        <v>90.66426240481556</v>
      </c>
      <c r="J16" s="37">
        <f>'[5]вспомогат'!L15</f>
        <v>-1899574.2699999996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1808003009</v>
      </c>
      <c r="D17" s="42">
        <f>SUM(D12:D16)</f>
        <v>206774880</v>
      </c>
      <c r="E17" s="42">
        <f>SUM(E12:E16)</f>
        <v>1721227660.8999999</v>
      </c>
      <c r="F17" s="42">
        <f>SUM(F12:F16)</f>
        <v>113516393.12999995</v>
      </c>
      <c r="G17" s="43">
        <f>F17/D17*100</f>
        <v>54.89854141373457</v>
      </c>
      <c r="H17" s="42">
        <f>SUM(H12:H16)</f>
        <v>-93258486.87000005</v>
      </c>
      <c r="I17" s="44">
        <f>E17/C17*100</f>
        <v>95.2004865219779</v>
      </c>
      <c r="J17" s="42">
        <f>SUM(J12:J16)</f>
        <v>-86775348.1000001</v>
      </c>
    </row>
    <row r="18" spans="1:10" ht="20.25" customHeight="1">
      <c r="A18" s="32" t="s">
        <v>20</v>
      </c>
      <c r="B18" s="45">
        <f>'[5]вспомогат'!B16</f>
        <v>23218977</v>
      </c>
      <c r="C18" s="45">
        <f>'[5]вспомогат'!C16</f>
        <v>19695350</v>
      </c>
      <c r="D18" s="46">
        <f>'[5]вспомогат'!D16</f>
        <v>2577821</v>
      </c>
      <c r="E18" s="45">
        <f>'[5]вспомогат'!G16</f>
        <v>20606936.66</v>
      </c>
      <c r="F18" s="46">
        <f>'[5]вспомогат'!H16</f>
        <v>1406462.4400000013</v>
      </c>
      <c r="G18" s="47">
        <f>'[5]вспомогат'!I16</f>
        <v>54.56012810819686</v>
      </c>
      <c r="H18" s="48">
        <f>'[5]вспомогат'!J16</f>
        <v>-1171358.5599999987</v>
      </c>
      <c r="I18" s="49">
        <f>'[5]вспомогат'!K16</f>
        <v>104.6284359506178</v>
      </c>
      <c r="J18" s="50">
        <f>'[5]вспомогат'!L16</f>
        <v>911586.6600000001</v>
      </c>
    </row>
    <row r="19" spans="1:10" ht="12.75">
      <c r="A19" s="32" t="s">
        <v>21</v>
      </c>
      <c r="B19" s="33">
        <f>'[5]вспомогат'!B17</f>
        <v>85325582</v>
      </c>
      <c r="C19" s="33">
        <f>'[5]вспомогат'!C17</f>
        <v>69753718</v>
      </c>
      <c r="D19" s="38">
        <f>'[5]вспомогат'!D17</f>
        <v>9253123</v>
      </c>
      <c r="E19" s="33">
        <f>'[5]вспомогат'!G17</f>
        <v>67355717.37</v>
      </c>
      <c r="F19" s="38">
        <f>'[5]вспомогат'!H17</f>
        <v>6054232.710000008</v>
      </c>
      <c r="G19" s="39">
        <f>'[5]вспомогат'!I17</f>
        <v>65.42907416231265</v>
      </c>
      <c r="H19" s="35">
        <f>'[5]вспомогат'!J17</f>
        <v>-3198890.2899999917</v>
      </c>
      <c r="I19" s="36">
        <f>'[5]вспомогат'!K17</f>
        <v>96.56218951655022</v>
      </c>
      <c r="J19" s="37">
        <f>'[5]вспомогат'!L17</f>
        <v>-2398000.629999995</v>
      </c>
    </row>
    <row r="20" spans="1:10" ht="12.75">
      <c r="A20" s="32" t="s">
        <v>22</v>
      </c>
      <c r="B20" s="33">
        <f>'[5]вспомогат'!B18</f>
        <v>8193575</v>
      </c>
      <c r="C20" s="33">
        <f>'[5]вспомогат'!C18</f>
        <v>6497055</v>
      </c>
      <c r="D20" s="38">
        <f>'[5]вспомогат'!D18</f>
        <v>799177</v>
      </c>
      <c r="E20" s="33">
        <f>'[5]вспомогат'!G18</f>
        <v>6448843.07</v>
      </c>
      <c r="F20" s="38">
        <f>'[5]вспомогат'!H18</f>
        <v>407621.04000000004</v>
      </c>
      <c r="G20" s="39">
        <f>'[5]вспомогат'!I18</f>
        <v>51.00510149816624</v>
      </c>
      <c r="H20" s="35">
        <f>'[5]вспомогат'!J18</f>
        <v>-391555.95999999996</v>
      </c>
      <c r="I20" s="36">
        <f>'[5]вспомогат'!K18</f>
        <v>99.25794179054972</v>
      </c>
      <c r="J20" s="37">
        <f>'[5]вспомогат'!L18</f>
        <v>-48211.9299999997</v>
      </c>
    </row>
    <row r="21" spans="1:10" ht="12.75">
      <c r="A21" s="32" t="s">
        <v>23</v>
      </c>
      <c r="B21" s="33">
        <f>'[5]вспомогат'!B19</f>
        <v>17529325</v>
      </c>
      <c r="C21" s="33">
        <f>'[5]вспомогат'!C19</f>
        <v>14746050</v>
      </c>
      <c r="D21" s="38">
        <f>'[5]вспомогат'!D19</f>
        <v>1551267</v>
      </c>
      <c r="E21" s="33">
        <f>'[5]вспомогат'!G19</f>
        <v>15306742.46</v>
      </c>
      <c r="F21" s="38">
        <f>'[5]вспомогат'!H19</f>
        <v>854968.1000000015</v>
      </c>
      <c r="G21" s="39">
        <f>'[5]вспомогат'!I19</f>
        <v>55.11418085990365</v>
      </c>
      <c r="H21" s="35">
        <f>'[5]вспомогат'!J19</f>
        <v>-696298.8999999985</v>
      </c>
      <c r="I21" s="36">
        <f>'[5]вспомогат'!K19</f>
        <v>103.80232306278631</v>
      </c>
      <c r="J21" s="37">
        <f>'[5]вспомогат'!L19</f>
        <v>560692.4600000009</v>
      </c>
    </row>
    <row r="22" spans="1:10" ht="12.75">
      <c r="A22" s="32" t="s">
        <v>24</v>
      </c>
      <c r="B22" s="33">
        <f>'[5]вспомогат'!B20</f>
        <v>41974538</v>
      </c>
      <c r="C22" s="33">
        <f>'[5]вспомогат'!C20</f>
        <v>32679476</v>
      </c>
      <c r="D22" s="38">
        <f>'[5]вспомогат'!D20</f>
        <v>4509469</v>
      </c>
      <c r="E22" s="33">
        <f>'[5]вспомогат'!G20</f>
        <v>33056304.41</v>
      </c>
      <c r="F22" s="38">
        <f>'[5]вспомогат'!H20</f>
        <v>2502650.41</v>
      </c>
      <c r="G22" s="39">
        <f>'[5]вспомогат'!I20</f>
        <v>55.49767411639819</v>
      </c>
      <c r="H22" s="35">
        <f>'[5]вспомогат'!J20</f>
        <v>-2006818.5899999999</v>
      </c>
      <c r="I22" s="36">
        <f>'[5]вспомогат'!K20</f>
        <v>101.15310419910037</v>
      </c>
      <c r="J22" s="37">
        <f>'[5]вспомогат'!L20</f>
        <v>376828.41000000015</v>
      </c>
    </row>
    <row r="23" spans="1:10" ht="12.75">
      <c r="A23" s="32" t="s">
        <v>25</v>
      </c>
      <c r="B23" s="33">
        <f>'[5]вспомогат'!B21</f>
        <v>26604154</v>
      </c>
      <c r="C23" s="33">
        <f>'[5]вспомогат'!C21</f>
        <v>21929231</v>
      </c>
      <c r="D23" s="38">
        <f>'[5]вспомогат'!D21</f>
        <v>2555204</v>
      </c>
      <c r="E23" s="33">
        <f>'[5]вспомогат'!G21</f>
        <v>22824206.12</v>
      </c>
      <c r="F23" s="38">
        <f>'[5]вспомогат'!H21</f>
        <v>1486950.9100000001</v>
      </c>
      <c r="G23" s="39">
        <f>'[5]вспомогат'!I21</f>
        <v>58.1930409470242</v>
      </c>
      <c r="H23" s="35">
        <f>'[5]вспомогат'!J21</f>
        <v>-1068253.0899999999</v>
      </c>
      <c r="I23" s="36">
        <f>'[5]вспомогат'!K21</f>
        <v>104.08119701051078</v>
      </c>
      <c r="J23" s="37">
        <f>'[5]вспомогат'!L21</f>
        <v>894975.120000001</v>
      </c>
    </row>
    <row r="24" spans="1:10" ht="12.75">
      <c r="A24" s="32" t="s">
        <v>26</v>
      </c>
      <c r="B24" s="33">
        <f>'[5]вспомогат'!B22</f>
        <v>37786439</v>
      </c>
      <c r="C24" s="33">
        <f>'[5]вспомогат'!C22</f>
        <v>30272474</v>
      </c>
      <c r="D24" s="38">
        <f>'[5]вспомогат'!D22</f>
        <v>3065957</v>
      </c>
      <c r="E24" s="33">
        <f>'[5]вспомогат'!G22</f>
        <v>31256382.48</v>
      </c>
      <c r="F24" s="38">
        <f>'[5]вспомогат'!H22</f>
        <v>1546687.039999999</v>
      </c>
      <c r="G24" s="39">
        <f>'[5]вспомогат'!I22</f>
        <v>50.44712107834517</v>
      </c>
      <c r="H24" s="35">
        <f>'[5]вспомогат'!J22</f>
        <v>-1519269.960000001</v>
      </c>
      <c r="I24" s="36">
        <f>'[5]вспомогат'!K22</f>
        <v>103.25017532428966</v>
      </c>
      <c r="J24" s="37">
        <f>'[5]вспомогат'!L22</f>
        <v>983908.4800000004</v>
      </c>
    </row>
    <row r="25" spans="1:10" ht="12.75">
      <c r="A25" s="32" t="s">
        <v>27</v>
      </c>
      <c r="B25" s="33">
        <f>'[5]вспомогат'!B23</f>
        <v>20602250</v>
      </c>
      <c r="C25" s="33">
        <f>'[5]вспомогат'!C23</f>
        <v>16434554</v>
      </c>
      <c r="D25" s="38">
        <f>'[5]вспомогат'!D23</f>
        <v>1972925</v>
      </c>
      <c r="E25" s="33">
        <f>'[5]вспомогат'!G23</f>
        <v>16321993.11</v>
      </c>
      <c r="F25" s="38">
        <f>'[5]вспомогат'!H23</f>
        <v>1034490.3399999999</v>
      </c>
      <c r="G25" s="39">
        <f>'[5]вспомогат'!I23</f>
        <v>52.43434697213527</v>
      </c>
      <c r="H25" s="35">
        <f>'[5]вспомогат'!J23</f>
        <v>-938434.6600000001</v>
      </c>
      <c r="I25" s="36">
        <f>'[5]вспомогат'!K23</f>
        <v>99.31509616871867</v>
      </c>
      <c r="J25" s="37">
        <f>'[5]вспомогат'!L23</f>
        <v>-112560.8900000006</v>
      </c>
    </row>
    <row r="26" spans="1:10" ht="12.75">
      <c r="A26" s="32" t="s">
        <v>28</v>
      </c>
      <c r="B26" s="33">
        <f>'[5]вспомогат'!B24</f>
        <v>21007878</v>
      </c>
      <c r="C26" s="33">
        <f>'[5]вспомогат'!C24</f>
        <v>16317425</v>
      </c>
      <c r="D26" s="38">
        <f>'[5]вспомогат'!D24</f>
        <v>2532480</v>
      </c>
      <c r="E26" s="33">
        <f>'[5]вспомогат'!G24</f>
        <v>19241650.57</v>
      </c>
      <c r="F26" s="38">
        <f>'[5]вспомогат'!H24</f>
        <v>1551127.4200000018</v>
      </c>
      <c r="G26" s="39">
        <f>'[5]вспомогат'!I24</f>
        <v>61.24934530578729</v>
      </c>
      <c r="H26" s="35">
        <f>'[5]вспомогат'!J24</f>
        <v>-981352.5799999982</v>
      </c>
      <c r="I26" s="36">
        <f>'[5]вспомогат'!K24</f>
        <v>117.92087642504869</v>
      </c>
      <c r="J26" s="37">
        <f>'[5]вспомогат'!L24</f>
        <v>2924225.5700000003</v>
      </c>
    </row>
    <row r="27" spans="1:10" ht="12.75">
      <c r="A27" s="32" t="s">
        <v>29</v>
      </c>
      <c r="B27" s="33">
        <f>'[5]вспомогат'!B25</f>
        <v>27934300</v>
      </c>
      <c r="C27" s="33">
        <f>'[5]вспомогат'!C25</f>
        <v>23254698</v>
      </c>
      <c r="D27" s="38">
        <f>'[5]вспомогат'!D25</f>
        <v>2317855</v>
      </c>
      <c r="E27" s="33">
        <f>'[5]вспомогат'!G25</f>
        <v>24237650.26</v>
      </c>
      <c r="F27" s="38">
        <f>'[5]вспомогат'!H25</f>
        <v>1791713.0200000033</v>
      </c>
      <c r="G27" s="39">
        <f>'[5]вспомогат'!I25</f>
        <v>77.30047910676049</v>
      </c>
      <c r="H27" s="35">
        <f>'[5]вспомогат'!J25</f>
        <v>-526141.9799999967</v>
      </c>
      <c r="I27" s="36">
        <f>'[5]вспомогат'!K25</f>
        <v>104.22689754990584</v>
      </c>
      <c r="J27" s="37">
        <f>'[5]вспомогат'!L25</f>
        <v>982952.2600000016</v>
      </c>
    </row>
    <row r="28" spans="1:10" ht="12.75">
      <c r="A28" s="32" t="s">
        <v>30</v>
      </c>
      <c r="B28" s="33">
        <f>'[5]вспомогат'!B26</f>
        <v>18568890</v>
      </c>
      <c r="C28" s="33">
        <f>'[5]вспомогат'!C26</f>
        <v>15498250</v>
      </c>
      <c r="D28" s="38">
        <f>'[5]вспомогат'!D26</f>
        <v>2057891</v>
      </c>
      <c r="E28" s="33">
        <f>'[5]вспомогат'!G26</f>
        <v>15447634.48</v>
      </c>
      <c r="F28" s="38">
        <f>'[5]вспомогат'!H26</f>
        <v>938178.5600000005</v>
      </c>
      <c r="G28" s="39">
        <f>'[5]вспомогат'!I26</f>
        <v>45.589322272170904</v>
      </c>
      <c r="H28" s="35">
        <f>'[5]вспомогат'!J26</f>
        <v>-1119712.4399999995</v>
      </c>
      <c r="I28" s="36">
        <f>'[5]вспомогат'!K26</f>
        <v>99.6734113851564</v>
      </c>
      <c r="J28" s="37">
        <f>'[5]вспомогат'!L26</f>
        <v>-50615.51999999955</v>
      </c>
    </row>
    <row r="29" spans="1:10" ht="12.75">
      <c r="A29" s="32" t="s">
        <v>31</v>
      </c>
      <c r="B29" s="33">
        <f>'[5]вспомогат'!B27</f>
        <v>15380084</v>
      </c>
      <c r="C29" s="33">
        <f>'[5]вспомогат'!C27</f>
        <v>12454903</v>
      </c>
      <c r="D29" s="38">
        <f>'[5]вспомогат'!D27</f>
        <v>1735991</v>
      </c>
      <c r="E29" s="33">
        <f>'[5]вспомогат'!G27</f>
        <v>12705105.72</v>
      </c>
      <c r="F29" s="38">
        <f>'[5]вспомогат'!H27</f>
        <v>993892.7300000004</v>
      </c>
      <c r="G29" s="39">
        <f>'[5]вспомогат'!I27</f>
        <v>57.25218218297218</v>
      </c>
      <c r="H29" s="35">
        <f>'[5]вспомогат'!J27</f>
        <v>-742098.2699999996</v>
      </c>
      <c r="I29" s="36">
        <f>'[5]вспомогат'!K27</f>
        <v>102.00886927822724</v>
      </c>
      <c r="J29" s="37">
        <f>'[5]вспомогат'!L27</f>
        <v>250202.72000000067</v>
      </c>
    </row>
    <row r="30" spans="1:10" ht="12.75">
      <c r="A30" s="32" t="s">
        <v>32</v>
      </c>
      <c r="B30" s="33">
        <f>'[5]вспомогат'!B28</f>
        <v>30225272</v>
      </c>
      <c r="C30" s="33">
        <f>'[5]вспомогат'!C28</f>
        <v>22928828</v>
      </c>
      <c r="D30" s="38">
        <f>'[5]вспомогат'!D28</f>
        <v>3095052</v>
      </c>
      <c r="E30" s="33">
        <f>'[5]вспомогат'!G28</f>
        <v>23121250.58</v>
      </c>
      <c r="F30" s="38">
        <f>'[5]вспомогат'!H28</f>
        <v>1566083.5</v>
      </c>
      <c r="G30" s="39">
        <f>'[5]вспомогат'!I28</f>
        <v>50.599586048958145</v>
      </c>
      <c r="H30" s="35">
        <f>'[5]вспомогат'!J28</f>
        <v>-1528968.5</v>
      </c>
      <c r="I30" s="36">
        <f>'[5]вспомогат'!K28</f>
        <v>100.83921681474517</v>
      </c>
      <c r="J30" s="37">
        <f>'[5]вспомогат'!L28</f>
        <v>192422.5799999982</v>
      </c>
    </row>
    <row r="31" spans="1:10" ht="12.75">
      <c r="A31" s="32" t="s">
        <v>33</v>
      </c>
      <c r="B31" s="33">
        <f>'[5]вспомогат'!B29</f>
        <v>53778352</v>
      </c>
      <c r="C31" s="33">
        <f>'[5]вспомогат'!C29</f>
        <v>43534543</v>
      </c>
      <c r="D31" s="38">
        <f>'[5]вспомогат'!D29</f>
        <v>5547115</v>
      </c>
      <c r="E31" s="33">
        <f>'[5]вспомогат'!G29</f>
        <v>46200040.42</v>
      </c>
      <c r="F31" s="38">
        <f>'[5]вспомогат'!H29</f>
        <v>2853089.240000002</v>
      </c>
      <c r="G31" s="39">
        <f>'[5]вспомогат'!I29</f>
        <v>51.433749615791314</v>
      </c>
      <c r="H31" s="35">
        <f>'[5]вспомогат'!J29</f>
        <v>-2694025.759999998</v>
      </c>
      <c r="I31" s="36">
        <f>'[5]вспомогат'!K29</f>
        <v>106.12271827454352</v>
      </c>
      <c r="J31" s="37">
        <f>'[5]вспомогат'!L29</f>
        <v>2665497.420000002</v>
      </c>
    </row>
    <row r="32" spans="1:10" ht="12.75">
      <c r="A32" s="32" t="s">
        <v>34</v>
      </c>
      <c r="B32" s="33">
        <f>'[5]вспомогат'!B30</f>
        <v>23538202</v>
      </c>
      <c r="C32" s="33">
        <f>'[5]вспомогат'!C30</f>
        <v>18928669</v>
      </c>
      <c r="D32" s="38">
        <f>'[5]вспомогат'!D30</f>
        <v>2534929</v>
      </c>
      <c r="E32" s="33">
        <f>'[5]вспомогат'!G30</f>
        <v>19163134.97</v>
      </c>
      <c r="F32" s="38">
        <f>'[5]вспомогат'!H30</f>
        <v>1213460.9899999984</v>
      </c>
      <c r="G32" s="39">
        <f>'[5]вспомогат'!I30</f>
        <v>47.869624356342854</v>
      </c>
      <c r="H32" s="35">
        <f>'[5]вспомогат'!J30</f>
        <v>-1321468.0100000016</v>
      </c>
      <c r="I32" s="36">
        <f>'[5]вспомогат'!K30</f>
        <v>101.23868175834232</v>
      </c>
      <c r="J32" s="37">
        <f>'[5]вспомогат'!L30</f>
        <v>234465.9699999988</v>
      </c>
    </row>
    <row r="33" spans="1:10" ht="12.75">
      <c r="A33" s="32" t="s">
        <v>35</v>
      </c>
      <c r="B33" s="33">
        <f>'[5]вспомогат'!B31</f>
        <v>25753277</v>
      </c>
      <c r="C33" s="33">
        <f>'[5]вспомогат'!C31</f>
        <v>20775348</v>
      </c>
      <c r="D33" s="38">
        <f>'[5]вспомогат'!D31</f>
        <v>2918762</v>
      </c>
      <c r="E33" s="33">
        <f>'[5]вспомогат'!G31</f>
        <v>20816231.58</v>
      </c>
      <c r="F33" s="38">
        <f>'[5]вспомогат'!H31</f>
        <v>1460057.25</v>
      </c>
      <c r="G33" s="39">
        <f>'[5]вспомогат'!I31</f>
        <v>50.02316906962609</v>
      </c>
      <c r="H33" s="35">
        <f>'[5]вспомогат'!J31</f>
        <v>-1458704.75</v>
      </c>
      <c r="I33" s="36">
        <f>'[5]вспомогат'!K31</f>
        <v>100.19678890577428</v>
      </c>
      <c r="J33" s="37">
        <f>'[5]вспомогат'!L31</f>
        <v>40883.57999999821</v>
      </c>
    </row>
    <row r="34" spans="1:10" ht="12.75">
      <c r="A34" s="32" t="s">
        <v>36</v>
      </c>
      <c r="B34" s="33">
        <f>'[5]вспомогат'!B32</f>
        <v>8338731</v>
      </c>
      <c r="C34" s="33">
        <f>'[5]вспомогат'!C32</f>
        <v>6756649</v>
      </c>
      <c r="D34" s="38">
        <f>'[5]вспомогат'!D32</f>
        <v>952655</v>
      </c>
      <c r="E34" s="33">
        <f>'[5]вспомогат'!G32</f>
        <v>7672185.62</v>
      </c>
      <c r="F34" s="38">
        <f>'[5]вспомогат'!H32</f>
        <v>432439.91000000015</v>
      </c>
      <c r="G34" s="39">
        <f>'[5]вспомогат'!I32</f>
        <v>45.393128677223146</v>
      </c>
      <c r="H34" s="35">
        <f>'[5]вспомогат'!J32</f>
        <v>-520215.08999999985</v>
      </c>
      <c r="I34" s="36">
        <f>'[5]вспомогат'!K32</f>
        <v>113.55015807392097</v>
      </c>
      <c r="J34" s="37">
        <f>'[5]вспомогат'!L32</f>
        <v>915536.6200000001</v>
      </c>
    </row>
    <row r="35" spans="1:10" ht="12.75">
      <c r="A35" s="32" t="s">
        <v>37</v>
      </c>
      <c r="B35" s="33">
        <f>'[5]вспомогат'!B33</f>
        <v>20559669</v>
      </c>
      <c r="C35" s="33">
        <f>'[5]вспомогат'!C33</f>
        <v>17563300</v>
      </c>
      <c r="D35" s="38">
        <f>'[5]вспомогат'!D33</f>
        <v>1975338</v>
      </c>
      <c r="E35" s="33">
        <f>'[5]вспомогат'!G33</f>
        <v>18257538.49</v>
      </c>
      <c r="F35" s="38">
        <f>'[5]вспомогат'!H33</f>
        <v>1261031.4100000001</v>
      </c>
      <c r="G35" s="39">
        <f>'[5]вспомогат'!I33</f>
        <v>63.83876632758546</v>
      </c>
      <c r="H35" s="35">
        <f>'[5]вспомогат'!J33</f>
        <v>-714306.5899999999</v>
      </c>
      <c r="I35" s="36">
        <f>'[5]вспомогат'!K33</f>
        <v>103.95277931823745</v>
      </c>
      <c r="J35" s="37">
        <f>'[5]вспомогат'!L33</f>
        <v>694238.4899999984</v>
      </c>
    </row>
    <row r="36" spans="1:10" ht="12.75">
      <c r="A36" s="32" t="s">
        <v>38</v>
      </c>
      <c r="B36" s="33">
        <f>'[5]вспомогат'!B34</f>
        <v>15321559</v>
      </c>
      <c r="C36" s="33">
        <f>'[5]вспомогат'!C34</f>
        <v>12627391</v>
      </c>
      <c r="D36" s="38">
        <f>'[5]вспомогат'!D34</f>
        <v>1444336</v>
      </c>
      <c r="E36" s="33">
        <f>'[5]вспомогат'!G34</f>
        <v>14121622.71</v>
      </c>
      <c r="F36" s="38">
        <f>'[5]вспомогат'!H34</f>
        <v>896690.2700000014</v>
      </c>
      <c r="G36" s="39">
        <f>'[5]вспомогат'!I34</f>
        <v>62.083218170841235</v>
      </c>
      <c r="H36" s="35">
        <f>'[5]вспомогат'!J34</f>
        <v>-547645.7299999986</v>
      </c>
      <c r="I36" s="36">
        <f>'[5]вспомогат'!K34</f>
        <v>111.83325763809802</v>
      </c>
      <c r="J36" s="37">
        <f>'[5]вспомогат'!L34</f>
        <v>1494231.710000001</v>
      </c>
    </row>
    <row r="37" spans="1:10" ht="12.75">
      <c r="A37" s="32" t="s">
        <v>39</v>
      </c>
      <c r="B37" s="33">
        <f>'[5]вспомогат'!B35</f>
        <v>37368400</v>
      </c>
      <c r="C37" s="33">
        <f>'[5]вспомогат'!C35</f>
        <v>28335044</v>
      </c>
      <c r="D37" s="38">
        <f>'[5]вспомогат'!D35</f>
        <v>3438993</v>
      </c>
      <c r="E37" s="33">
        <f>'[5]вспомогат'!G35</f>
        <v>29222606.07</v>
      </c>
      <c r="F37" s="38">
        <f>'[5]вспомогат'!H35</f>
        <v>1753095.0599999987</v>
      </c>
      <c r="G37" s="39">
        <f>'[5]вспомогат'!I35</f>
        <v>50.976988321872085</v>
      </c>
      <c r="H37" s="35">
        <f>'[5]вспомогат'!J35</f>
        <v>-1685897.9400000013</v>
      </c>
      <c r="I37" s="36">
        <f>'[5]вспомогат'!K35</f>
        <v>103.13238288954129</v>
      </c>
      <c r="J37" s="37">
        <f>'[5]вспомогат'!L35</f>
        <v>887562.0700000003</v>
      </c>
    </row>
    <row r="38" spans="1:10" ht="18.75" customHeight="1">
      <c r="A38" s="51" t="s">
        <v>40</v>
      </c>
      <c r="B38" s="42">
        <f>SUM(B18:B37)</f>
        <v>559009454</v>
      </c>
      <c r="C38" s="42">
        <f>SUM(C18:C37)</f>
        <v>450982956</v>
      </c>
      <c r="D38" s="42">
        <f>SUM(D18:D37)</f>
        <v>56836340</v>
      </c>
      <c r="E38" s="42">
        <f>SUM(E18:E37)</f>
        <v>463383777.15000004</v>
      </c>
      <c r="F38" s="42">
        <f>SUM(F18:F37)</f>
        <v>32004922.35000002</v>
      </c>
      <c r="G38" s="43">
        <f>F38/D38*100</f>
        <v>56.31066734768639</v>
      </c>
      <c r="H38" s="42">
        <f>SUM(H18:H37)</f>
        <v>-24831417.649999987</v>
      </c>
      <c r="I38" s="44">
        <f>E38/C38*100</f>
        <v>102.7497316661342</v>
      </c>
      <c r="J38" s="42">
        <f>SUM(J18:J37)</f>
        <v>12400821.150000006</v>
      </c>
    </row>
    <row r="39" spans="1:10" ht="20.25" customHeight="1">
      <c r="A39" s="52" t="s">
        <v>41</v>
      </c>
      <c r="B39" s="53">
        <f>'[5]вспомогат'!B36</f>
        <v>3657266393</v>
      </c>
      <c r="C39" s="53">
        <f>'[5]вспомогат'!C36</f>
        <v>2943364785</v>
      </c>
      <c r="D39" s="53">
        <f>'[5]вспомогат'!D36</f>
        <v>334371450</v>
      </c>
      <c r="E39" s="53">
        <f>'[5]вспомогат'!G36</f>
        <v>2853580187.709999</v>
      </c>
      <c r="F39" s="53">
        <f>'[5]вспомогат'!H36</f>
        <v>192277292.73999992</v>
      </c>
      <c r="G39" s="54">
        <f>'[5]вспомогат'!I36</f>
        <v>57.504099928387994</v>
      </c>
      <c r="H39" s="53">
        <f>'[5]вспомогат'!J36</f>
        <v>-142094157.26000005</v>
      </c>
      <c r="I39" s="54">
        <f>'[5]вспомогат'!K36</f>
        <v>96.94959327679797</v>
      </c>
      <c r="J39" s="53">
        <f>'[5]вспомогат'!L36</f>
        <v>-89784597.29000011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22.10.2012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08dohod3</dc:creator>
  <cp:keywords/>
  <dc:description/>
  <cp:lastModifiedBy>08dohod3</cp:lastModifiedBy>
  <dcterms:created xsi:type="dcterms:W3CDTF">2012-10-23T05:12:10Z</dcterms:created>
  <dcterms:modified xsi:type="dcterms:W3CDTF">2012-10-23T05:12:56Z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