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<sst xmlns="http://schemas.openxmlformats.org/spreadsheetml/2006/main" count="47" uniqueCount="42">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</sst>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81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18.10.2012</v>
          </cell>
        </row>
        <row r="6">
          <cell r="G6" t="str">
            <v>Фактично надійшло на 18.10.2012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857329600</v>
          </cell>
          <cell r="C10">
            <v>684378820</v>
          </cell>
          <cell r="D10">
            <v>70760230</v>
          </cell>
          <cell r="G10">
            <v>658396978.75</v>
          </cell>
          <cell r="H10">
            <v>36184206.350000024</v>
          </cell>
          <cell r="I10">
            <v>51.13636056581504</v>
          </cell>
          <cell r="J10">
            <v>-34576023.649999976</v>
          </cell>
          <cell r="K10">
            <v>96.20358776591011</v>
          </cell>
          <cell r="L10">
            <v>-25981841.25</v>
          </cell>
        </row>
        <row r="11">
          <cell r="B11">
            <v>1702276100</v>
          </cell>
          <cell r="C11">
            <v>1371089800</v>
          </cell>
          <cell r="D11">
            <v>158266700</v>
          </cell>
          <cell r="G11">
            <v>1279960915.05</v>
          </cell>
          <cell r="H11">
            <v>62701639.73000002</v>
          </cell>
          <cell r="I11">
            <v>39.61770841876404</v>
          </cell>
          <cell r="J11">
            <v>-95565060.26999998</v>
          </cell>
          <cell r="K11">
            <v>93.35354365921181</v>
          </cell>
          <cell r="L11">
            <v>-91128884.95000005</v>
          </cell>
        </row>
        <row r="12">
          <cell r="B12">
            <v>136403523</v>
          </cell>
          <cell r="C12">
            <v>105857697</v>
          </cell>
          <cell r="D12">
            <v>12946432</v>
          </cell>
          <cell r="G12">
            <v>98211488.08</v>
          </cell>
          <cell r="H12">
            <v>4405237.109999999</v>
          </cell>
          <cell r="I12">
            <v>34.02665004535612</v>
          </cell>
          <cell r="J12">
            <v>-8541194.89</v>
          </cell>
          <cell r="K12">
            <v>92.77689848098622</v>
          </cell>
          <cell r="L12">
            <v>-7646208.920000002</v>
          </cell>
        </row>
        <row r="13">
          <cell r="B13">
            <v>233112616</v>
          </cell>
          <cell r="C13">
            <v>194825372</v>
          </cell>
          <cell r="D13">
            <v>19978068</v>
          </cell>
          <cell r="G13">
            <v>184401924.37</v>
          </cell>
          <cell r="H13">
            <v>9243414.00999999</v>
          </cell>
          <cell r="I13">
            <v>46.26780732751531</v>
          </cell>
          <cell r="J13">
            <v>-10734653.99000001</v>
          </cell>
          <cell r="K13">
            <v>94.6498510317229</v>
          </cell>
          <cell r="L13">
            <v>-10423447.629999995</v>
          </cell>
        </row>
        <row r="14">
          <cell r="B14">
            <v>142566500</v>
          </cell>
          <cell r="C14">
            <v>115882800</v>
          </cell>
          <cell r="D14">
            <v>12480600</v>
          </cell>
          <cell r="G14">
            <v>109675374.99</v>
          </cell>
          <cell r="H14">
            <v>5476017.839999989</v>
          </cell>
          <cell r="I14">
            <v>43.876238642372876</v>
          </cell>
          <cell r="J14">
            <v>-7004582.160000011</v>
          </cell>
          <cell r="K14">
            <v>94.64335948907</v>
          </cell>
          <cell r="L14">
            <v>-6207425.010000005</v>
          </cell>
        </row>
        <row r="15">
          <cell r="B15">
            <v>26568600</v>
          </cell>
          <cell r="C15">
            <v>20347340</v>
          </cell>
          <cell r="D15">
            <v>3103080</v>
          </cell>
          <cell r="G15">
            <v>18202162.74</v>
          </cell>
          <cell r="H15">
            <v>914288.7699999996</v>
          </cell>
          <cell r="I15">
            <v>29.463912306482577</v>
          </cell>
          <cell r="J15">
            <v>-2188791.2300000004</v>
          </cell>
          <cell r="K15">
            <v>89.45721032822964</v>
          </cell>
          <cell r="L15">
            <v>-2145177.2600000016</v>
          </cell>
        </row>
        <row r="16">
          <cell r="B16">
            <v>23218977</v>
          </cell>
          <cell r="C16">
            <v>19695350</v>
          </cell>
          <cell r="D16">
            <v>2577821</v>
          </cell>
          <cell r="G16">
            <v>20387519.42</v>
          </cell>
          <cell r="H16">
            <v>1187045.200000003</v>
          </cell>
          <cell r="I16">
            <v>46.04839513682304</v>
          </cell>
          <cell r="J16">
            <v>-1390775.799999997</v>
          </cell>
          <cell r="K16">
            <v>103.51437989170034</v>
          </cell>
          <cell r="L16">
            <v>692169.4200000018</v>
          </cell>
        </row>
        <row r="17">
          <cell r="B17">
            <v>85325582</v>
          </cell>
          <cell r="C17">
            <v>69753718</v>
          </cell>
          <cell r="D17">
            <v>9253123</v>
          </cell>
          <cell r="G17">
            <v>66019995.81</v>
          </cell>
          <cell r="H17">
            <v>4718511.150000006</v>
          </cell>
          <cell r="I17">
            <v>50.99371477067803</v>
          </cell>
          <cell r="J17">
            <v>-4534611.849999994</v>
          </cell>
          <cell r="K17">
            <v>94.64727860097723</v>
          </cell>
          <cell r="L17">
            <v>-3733722.1899999976</v>
          </cell>
        </row>
        <row r="18">
          <cell r="B18">
            <v>8193575</v>
          </cell>
          <cell r="C18">
            <v>6497055</v>
          </cell>
          <cell r="D18">
            <v>799177</v>
          </cell>
          <cell r="G18">
            <v>6411275.17</v>
          </cell>
          <cell r="H18">
            <v>370053.13999999966</v>
          </cell>
          <cell r="I18">
            <v>46.304278026019226</v>
          </cell>
          <cell r="J18">
            <v>-429123.86000000034</v>
          </cell>
          <cell r="K18">
            <v>98.67971211572012</v>
          </cell>
          <cell r="L18">
            <v>-85779.83000000007</v>
          </cell>
        </row>
        <row r="19">
          <cell r="B19">
            <v>17529325</v>
          </cell>
          <cell r="C19">
            <v>14746050</v>
          </cell>
          <cell r="D19">
            <v>1551267</v>
          </cell>
          <cell r="G19">
            <v>15192420.3</v>
          </cell>
          <cell r="H19">
            <v>740645.9400000013</v>
          </cell>
          <cell r="I19">
            <v>47.74458168709844</v>
          </cell>
          <cell r="J19">
            <v>-810621.0599999987</v>
          </cell>
          <cell r="K19">
            <v>103.02704995575087</v>
          </cell>
          <cell r="L19">
            <v>446370.30000000075</v>
          </cell>
        </row>
        <row r="20">
          <cell r="B20">
            <v>41974538</v>
          </cell>
          <cell r="C20">
            <v>32679476</v>
          </cell>
          <cell r="D20">
            <v>4509469</v>
          </cell>
          <cell r="G20">
            <v>32435853.39</v>
          </cell>
          <cell r="H20">
            <v>1882199.3900000006</v>
          </cell>
          <cell r="I20">
            <v>41.73882534728591</v>
          </cell>
          <cell r="J20">
            <v>-2627269.6099999994</v>
          </cell>
          <cell r="K20">
            <v>99.25450882382569</v>
          </cell>
          <cell r="L20">
            <v>-243622.6099999994</v>
          </cell>
        </row>
        <row r="21">
          <cell r="B21">
            <v>26604154</v>
          </cell>
          <cell r="C21">
            <v>21929231</v>
          </cell>
          <cell r="D21">
            <v>2555204</v>
          </cell>
          <cell r="G21">
            <v>22533680.85</v>
          </cell>
          <cell r="H21">
            <v>1196425.6400000006</v>
          </cell>
          <cell r="I21">
            <v>46.82309670773843</v>
          </cell>
          <cell r="J21">
            <v>-1358778.3599999994</v>
          </cell>
          <cell r="K21">
            <v>102.75636592090255</v>
          </cell>
          <cell r="L21">
            <v>604449.8500000015</v>
          </cell>
        </row>
        <row r="22">
          <cell r="B22">
            <v>37768439</v>
          </cell>
          <cell r="C22">
            <v>30254474</v>
          </cell>
          <cell r="D22">
            <v>3047957</v>
          </cell>
          <cell r="G22">
            <v>30916892.7</v>
          </cell>
          <cell r="H22">
            <v>1207197.259999998</v>
          </cell>
          <cell r="I22">
            <v>39.606768074483924</v>
          </cell>
          <cell r="J22">
            <v>-1840759.740000002</v>
          </cell>
          <cell r="K22">
            <v>102.18949005690861</v>
          </cell>
          <cell r="L22">
            <v>662418.6999999993</v>
          </cell>
        </row>
        <row r="23">
          <cell r="B23">
            <v>20602250</v>
          </cell>
          <cell r="C23">
            <v>16434554</v>
          </cell>
          <cell r="D23">
            <v>1972925</v>
          </cell>
          <cell r="G23">
            <v>16152526.18</v>
          </cell>
          <cell r="H23">
            <v>865023.4100000001</v>
          </cell>
          <cell r="I23">
            <v>43.84471837500159</v>
          </cell>
          <cell r="J23">
            <v>-1107901.5899999999</v>
          </cell>
          <cell r="K23">
            <v>98.2839338384236</v>
          </cell>
          <cell r="L23">
            <v>-282027.8200000003</v>
          </cell>
        </row>
        <row r="24">
          <cell r="B24">
            <v>21007878</v>
          </cell>
          <cell r="C24">
            <v>16317425</v>
          </cell>
          <cell r="D24">
            <v>2532480</v>
          </cell>
          <cell r="G24">
            <v>18900702.56</v>
          </cell>
          <cell r="H24">
            <v>1210179.4100000001</v>
          </cell>
          <cell r="I24">
            <v>47.78633631854941</v>
          </cell>
          <cell r="J24">
            <v>-1322300.5899999999</v>
          </cell>
          <cell r="K24">
            <v>115.83140452614306</v>
          </cell>
          <cell r="L24">
            <v>2583277.5599999987</v>
          </cell>
        </row>
        <row r="25">
          <cell r="B25">
            <v>27934300</v>
          </cell>
          <cell r="C25">
            <v>23254698</v>
          </cell>
          <cell r="D25">
            <v>2317855</v>
          </cell>
          <cell r="G25">
            <v>23940015.69</v>
          </cell>
          <cell r="H25">
            <v>1494078.450000003</v>
          </cell>
          <cell r="I25">
            <v>64.45953047106066</v>
          </cell>
          <cell r="J25">
            <v>-823776.549999997</v>
          </cell>
          <cell r="K25">
            <v>102.94700748210104</v>
          </cell>
          <cell r="L25">
            <v>685317.6900000013</v>
          </cell>
        </row>
        <row r="26">
          <cell r="B26">
            <v>18568890</v>
          </cell>
          <cell r="C26">
            <v>15498250</v>
          </cell>
          <cell r="D26">
            <v>2057891</v>
          </cell>
          <cell r="G26">
            <v>15272095.37</v>
          </cell>
          <cell r="H26">
            <v>762639.4499999993</v>
          </cell>
          <cell r="I26">
            <v>37.05927330456274</v>
          </cell>
          <cell r="J26">
            <v>-1295251.5500000007</v>
          </cell>
          <cell r="K26">
            <v>98.54077311954576</v>
          </cell>
          <cell r="L26">
            <v>-226154.63000000082</v>
          </cell>
        </row>
        <row r="27">
          <cell r="B27">
            <v>15380084</v>
          </cell>
          <cell r="C27">
            <v>12454903</v>
          </cell>
          <cell r="D27">
            <v>1735991</v>
          </cell>
          <cell r="G27">
            <v>12551877.63</v>
          </cell>
          <cell r="H27">
            <v>840664.6400000006</v>
          </cell>
          <cell r="I27">
            <v>48.425633543031076</v>
          </cell>
          <cell r="J27">
            <v>-895326.3599999994</v>
          </cell>
          <cell r="K27">
            <v>100.77860606381279</v>
          </cell>
          <cell r="L27">
            <v>96974.63000000082</v>
          </cell>
        </row>
        <row r="28">
          <cell r="B28">
            <v>30225272</v>
          </cell>
          <cell r="C28">
            <v>22928828</v>
          </cell>
          <cell r="D28">
            <v>3095052</v>
          </cell>
          <cell r="G28">
            <v>22714280.97</v>
          </cell>
          <cell r="H28">
            <v>1159113.8900000006</v>
          </cell>
          <cell r="I28">
            <v>37.450546549783354</v>
          </cell>
          <cell r="J28">
            <v>-1935938.1099999994</v>
          </cell>
          <cell r="K28">
            <v>99.0642913366527</v>
          </cell>
          <cell r="L28">
            <v>-214547.0300000012</v>
          </cell>
        </row>
        <row r="29">
          <cell r="B29">
            <v>53778352</v>
          </cell>
          <cell r="C29">
            <v>43534543</v>
          </cell>
          <cell r="D29">
            <v>5547115</v>
          </cell>
          <cell r="G29">
            <v>45544072.76</v>
          </cell>
          <cell r="H29">
            <v>2197121.579999998</v>
          </cell>
          <cell r="I29">
            <v>39.60836542959715</v>
          </cell>
          <cell r="J29">
            <v>-3349993.420000002</v>
          </cell>
          <cell r="K29">
            <v>104.61594316035429</v>
          </cell>
          <cell r="L29">
            <v>2009529.759999998</v>
          </cell>
        </row>
        <row r="30">
          <cell r="B30">
            <v>23538202</v>
          </cell>
          <cell r="C30">
            <v>18928669</v>
          </cell>
          <cell r="D30">
            <v>2534929</v>
          </cell>
          <cell r="G30">
            <v>18892255.88</v>
          </cell>
          <cell r="H30">
            <v>942581.8999999985</v>
          </cell>
          <cell r="I30">
            <v>37.18375938734373</v>
          </cell>
          <cell r="J30">
            <v>-1592347.1000000015</v>
          </cell>
          <cell r="K30">
            <v>99.80762979161398</v>
          </cell>
          <cell r="L30">
            <v>-36413.12000000104</v>
          </cell>
        </row>
        <row r="31">
          <cell r="B31">
            <v>25753277</v>
          </cell>
          <cell r="C31">
            <v>20775348</v>
          </cell>
          <cell r="D31">
            <v>2918762</v>
          </cell>
          <cell r="G31">
            <v>20491327.81</v>
          </cell>
          <cell r="H31">
            <v>1135153.4800000004</v>
          </cell>
          <cell r="I31">
            <v>38.89160815441617</v>
          </cell>
          <cell r="J31">
            <v>-1783608.5199999996</v>
          </cell>
          <cell r="K31">
            <v>98.63289803857917</v>
          </cell>
          <cell r="L31">
            <v>-284020.19000000134</v>
          </cell>
        </row>
        <row r="32">
          <cell r="B32">
            <v>8338731</v>
          </cell>
          <cell r="C32">
            <v>6756649</v>
          </cell>
          <cell r="D32">
            <v>952655</v>
          </cell>
          <cell r="G32">
            <v>7613028.8</v>
          </cell>
          <cell r="H32">
            <v>373283.08999999985</v>
          </cell>
          <cell r="I32">
            <v>39.18344941243156</v>
          </cell>
          <cell r="J32">
            <v>-579371.9100000001</v>
          </cell>
          <cell r="K32">
            <v>112.67462317489039</v>
          </cell>
          <cell r="L32">
            <v>856379.7999999998</v>
          </cell>
        </row>
        <row r="33">
          <cell r="B33">
            <v>20559669</v>
          </cell>
          <cell r="C33">
            <v>17563300</v>
          </cell>
          <cell r="D33">
            <v>1975338</v>
          </cell>
          <cell r="G33">
            <v>18019148.88</v>
          </cell>
          <cell r="H33">
            <v>1022641.8000000007</v>
          </cell>
          <cell r="I33">
            <v>51.770471686364594</v>
          </cell>
          <cell r="J33">
            <v>-952696.1999999993</v>
          </cell>
          <cell r="K33">
            <v>102.59546258391077</v>
          </cell>
          <cell r="L33">
            <v>455848.87999999896</v>
          </cell>
        </row>
        <row r="34">
          <cell r="B34">
            <v>15321559</v>
          </cell>
          <cell r="C34">
            <v>12627391</v>
          </cell>
          <cell r="D34">
            <v>1444336</v>
          </cell>
          <cell r="G34">
            <v>13969529.11</v>
          </cell>
          <cell r="H34">
            <v>744596.6699999999</v>
          </cell>
          <cell r="I34">
            <v>51.55287066167429</v>
          </cell>
          <cell r="J34">
            <v>-699739.3300000001</v>
          </cell>
          <cell r="K34">
            <v>110.6287839665375</v>
          </cell>
          <cell r="L34">
            <v>1342138.1099999994</v>
          </cell>
        </row>
        <row r="35">
          <cell r="B35">
            <v>37368400</v>
          </cell>
          <cell r="C35">
            <v>28335044</v>
          </cell>
          <cell r="D35">
            <v>3438993</v>
          </cell>
          <cell r="G35">
            <v>28879584.69</v>
          </cell>
          <cell r="H35">
            <v>1410073.6799999997</v>
          </cell>
          <cell r="I35">
            <v>41.00251672509946</v>
          </cell>
          <cell r="J35">
            <v>-2028919.3200000003</v>
          </cell>
          <cell r="K35">
            <v>101.9217922866116</v>
          </cell>
          <cell r="L35">
            <v>544540.6900000013</v>
          </cell>
        </row>
        <row r="36">
          <cell r="B36">
            <v>3657248393</v>
          </cell>
          <cell r="C36">
            <v>2943346785</v>
          </cell>
          <cell r="D36">
            <v>334353450</v>
          </cell>
          <cell r="G36">
            <v>2805686927.95</v>
          </cell>
          <cell r="H36">
            <v>144384032.98000002</v>
          </cell>
          <cell r="I36">
            <v>43.183054632754654</v>
          </cell>
          <cell r="J36">
            <v>-189969417.02000004</v>
          </cell>
          <cell r="K36">
            <v>95.32301603903598</v>
          </cell>
          <cell r="L36">
            <v>-137659857.05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18.10.2012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18.10.2012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684378820</v>
      </c>
      <c r="D10" s="33">
        <f>'[5]вспомогат'!D10</f>
        <v>70760230</v>
      </c>
      <c r="E10" s="33">
        <f>'[5]вспомогат'!G10</f>
        <v>658396978.75</v>
      </c>
      <c r="F10" s="33">
        <f>'[5]вспомогат'!H10</f>
        <v>36184206.350000024</v>
      </c>
      <c r="G10" s="34">
        <f>'[5]вспомогат'!I10</f>
        <v>51.13636056581504</v>
      </c>
      <c r="H10" s="35">
        <f>'[5]вспомогат'!J10</f>
        <v>-34576023.649999976</v>
      </c>
      <c r="I10" s="36">
        <f>'[5]вспомогат'!K10</f>
        <v>96.20358776591011</v>
      </c>
      <c r="J10" s="37">
        <f>'[5]вспомогат'!L10</f>
        <v>-25981841.25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1371089800</v>
      </c>
      <c r="D12" s="38">
        <f>'[5]вспомогат'!D11</f>
        <v>158266700</v>
      </c>
      <c r="E12" s="33">
        <f>'[5]вспомогат'!G11</f>
        <v>1279960915.05</v>
      </c>
      <c r="F12" s="38">
        <f>'[5]вспомогат'!H11</f>
        <v>62701639.73000002</v>
      </c>
      <c r="G12" s="39">
        <f>'[5]вспомогат'!I11</f>
        <v>39.61770841876404</v>
      </c>
      <c r="H12" s="35">
        <f>'[5]вспомогат'!J11</f>
        <v>-95565060.26999998</v>
      </c>
      <c r="I12" s="36">
        <f>'[5]вспомогат'!K11</f>
        <v>93.35354365921181</v>
      </c>
      <c r="J12" s="37">
        <f>'[5]вспомогат'!L11</f>
        <v>-91128884.95000005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105857697</v>
      </c>
      <c r="D13" s="38">
        <f>'[5]вспомогат'!D12</f>
        <v>12946432</v>
      </c>
      <c r="E13" s="33">
        <f>'[5]вспомогат'!G12</f>
        <v>98211488.08</v>
      </c>
      <c r="F13" s="38">
        <f>'[5]вспомогат'!H12</f>
        <v>4405237.109999999</v>
      </c>
      <c r="G13" s="39">
        <f>'[5]вспомогат'!I12</f>
        <v>34.02665004535612</v>
      </c>
      <c r="H13" s="35">
        <f>'[5]вспомогат'!J12</f>
        <v>-8541194.89</v>
      </c>
      <c r="I13" s="36">
        <f>'[5]вспомогат'!K12</f>
        <v>92.77689848098622</v>
      </c>
      <c r="J13" s="37">
        <f>'[5]вспомогат'!L12</f>
        <v>-7646208.920000002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194825372</v>
      </c>
      <c r="D14" s="38">
        <f>'[5]вспомогат'!D13</f>
        <v>19978068</v>
      </c>
      <c r="E14" s="33">
        <f>'[5]вспомогат'!G13</f>
        <v>184401924.37</v>
      </c>
      <c r="F14" s="38">
        <f>'[5]вспомогат'!H13</f>
        <v>9243414.00999999</v>
      </c>
      <c r="G14" s="39">
        <f>'[5]вспомогат'!I13</f>
        <v>46.26780732751531</v>
      </c>
      <c r="H14" s="35">
        <f>'[5]вспомогат'!J13</f>
        <v>-10734653.99000001</v>
      </c>
      <c r="I14" s="36">
        <f>'[5]вспомогат'!K13</f>
        <v>94.6498510317229</v>
      </c>
      <c r="J14" s="37">
        <f>'[5]вспомогат'!L13</f>
        <v>-10423447.629999995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115882800</v>
      </c>
      <c r="D15" s="38">
        <f>'[5]вспомогат'!D14</f>
        <v>12480600</v>
      </c>
      <c r="E15" s="33">
        <f>'[5]вспомогат'!G14</f>
        <v>109675374.99</v>
      </c>
      <c r="F15" s="38">
        <f>'[5]вспомогат'!H14</f>
        <v>5476017.839999989</v>
      </c>
      <c r="G15" s="39">
        <f>'[5]вспомогат'!I14</f>
        <v>43.876238642372876</v>
      </c>
      <c r="H15" s="35">
        <f>'[5]вспомогат'!J14</f>
        <v>-7004582.160000011</v>
      </c>
      <c r="I15" s="36">
        <f>'[5]вспомогат'!K14</f>
        <v>94.64335948907</v>
      </c>
      <c r="J15" s="37">
        <f>'[5]вспомогат'!L14</f>
        <v>-6207425.010000005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20347340</v>
      </c>
      <c r="D16" s="38">
        <f>'[5]вспомогат'!D15</f>
        <v>3103080</v>
      </c>
      <c r="E16" s="33">
        <f>'[5]вспомогат'!G15</f>
        <v>18202162.74</v>
      </c>
      <c r="F16" s="38">
        <f>'[5]вспомогат'!H15</f>
        <v>914288.7699999996</v>
      </c>
      <c r="G16" s="39">
        <f>'[5]вспомогат'!I15</f>
        <v>29.463912306482577</v>
      </c>
      <c r="H16" s="35">
        <f>'[5]вспомогат'!J15</f>
        <v>-2188791.2300000004</v>
      </c>
      <c r="I16" s="36">
        <f>'[5]вспомогат'!K15</f>
        <v>89.45721032822964</v>
      </c>
      <c r="J16" s="37">
        <f>'[5]вспомогат'!L15</f>
        <v>-2145177.2600000016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1808003009</v>
      </c>
      <c r="D17" s="42">
        <f>SUM(D12:D16)</f>
        <v>206774880</v>
      </c>
      <c r="E17" s="42">
        <f>SUM(E12:E16)</f>
        <v>1690451865.23</v>
      </c>
      <c r="F17" s="42">
        <f>SUM(F12:F16)</f>
        <v>82740597.46</v>
      </c>
      <c r="G17" s="43">
        <f>F17/D17*100</f>
        <v>40.01482068808358</v>
      </c>
      <c r="H17" s="42">
        <f>SUM(H12:H16)</f>
        <v>-124034282.54</v>
      </c>
      <c r="I17" s="44">
        <f>E17/C17*100</f>
        <v>93.49828826695277</v>
      </c>
      <c r="J17" s="42">
        <f>SUM(J12:J16)</f>
        <v>-117551143.77000006</v>
      </c>
    </row>
    <row r="18" spans="1:10" ht="20.25" customHeight="1">
      <c r="A18" s="32" t="s">
        <v>20</v>
      </c>
      <c r="B18" s="45">
        <f>'[5]вспомогат'!B16</f>
        <v>23218977</v>
      </c>
      <c r="C18" s="45">
        <f>'[5]вспомогат'!C16</f>
        <v>19695350</v>
      </c>
      <c r="D18" s="46">
        <f>'[5]вспомогат'!D16</f>
        <v>2577821</v>
      </c>
      <c r="E18" s="45">
        <f>'[5]вспомогат'!G16</f>
        <v>20387519.42</v>
      </c>
      <c r="F18" s="46">
        <f>'[5]вспомогат'!H16</f>
        <v>1187045.200000003</v>
      </c>
      <c r="G18" s="47">
        <f>'[5]вспомогат'!I16</f>
        <v>46.04839513682304</v>
      </c>
      <c r="H18" s="48">
        <f>'[5]вспомогат'!J16</f>
        <v>-1390775.799999997</v>
      </c>
      <c r="I18" s="49">
        <f>'[5]вспомогат'!K16</f>
        <v>103.51437989170034</v>
      </c>
      <c r="J18" s="50">
        <f>'[5]вспомогат'!L16</f>
        <v>692169.4200000018</v>
      </c>
    </row>
    <row r="19" spans="1:10" ht="12.75">
      <c r="A19" s="32" t="s">
        <v>21</v>
      </c>
      <c r="B19" s="33">
        <f>'[5]вспомогат'!B17</f>
        <v>85325582</v>
      </c>
      <c r="C19" s="33">
        <f>'[5]вспомогат'!C17</f>
        <v>69753718</v>
      </c>
      <c r="D19" s="38">
        <f>'[5]вспомогат'!D17</f>
        <v>9253123</v>
      </c>
      <c r="E19" s="33">
        <f>'[5]вспомогат'!G17</f>
        <v>66019995.81</v>
      </c>
      <c r="F19" s="38">
        <f>'[5]вспомогат'!H17</f>
        <v>4718511.150000006</v>
      </c>
      <c r="G19" s="39">
        <f>'[5]вспомогат'!I17</f>
        <v>50.99371477067803</v>
      </c>
      <c r="H19" s="35">
        <f>'[5]вспомогат'!J17</f>
        <v>-4534611.849999994</v>
      </c>
      <c r="I19" s="36">
        <f>'[5]вспомогат'!K17</f>
        <v>94.64727860097723</v>
      </c>
      <c r="J19" s="37">
        <f>'[5]вспомогат'!L17</f>
        <v>-3733722.1899999976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6497055</v>
      </c>
      <c r="D20" s="38">
        <f>'[5]вспомогат'!D18</f>
        <v>799177</v>
      </c>
      <c r="E20" s="33">
        <f>'[5]вспомогат'!G18</f>
        <v>6411275.17</v>
      </c>
      <c r="F20" s="38">
        <f>'[5]вспомогат'!H18</f>
        <v>370053.13999999966</v>
      </c>
      <c r="G20" s="39">
        <f>'[5]вспомогат'!I18</f>
        <v>46.304278026019226</v>
      </c>
      <c r="H20" s="35">
        <f>'[5]вспомогат'!J18</f>
        <v>-429123.86000000034</v>
      </c>
      <c r="I20" s="36">
        <f>'[5]вспомогат'!K18</f>
        <v>98.67971211572012</v>
      </c>
      <c r="J20" s="37">
        <f>'[5]вспомогат'!L18</f>
        <v>-85779.83000000007</v>
      </c>
    </row>
    <row r="21" spans="1:10" ht="12.75">
      <c r="A21" s="32" t="s">
        <v>23</v>
      </c>
      <c r="B21" s="33">
        <f>'[5]вспомогат'!B19</f>
        <v>17529325</v>
      </c>
      <c r="C21" s="33">
        <f>'[5]вспомогат'!C19</f>
        <v>14746050</v>
      </c>
      <c r="D21" s="38">
        <f>'[5]вспомогат'!D19</f>
        <v>1551267</v>
      </c>
      <c r="E21" s="33">
        <f>'[5]вспомогат'!G19</f>
        <v>15192420.3</v>
      </c>
      <c r="F21" s="38">
        <f>'[5]вспомогат'!H19</f>
        <v>740645.9400000013</v>
      </c>
      <c r="G21" s="39">
        <f>'[5]вспомогат'!I19</f>
        <v>47.74458168709844</v>
      </c>
      <c r="H21" s="35">
        <f>'[5]вспомогат'!J19</f>
        <v>-810621.0599999987</v>
      </c>
      <c r="I21" s="36">
        <f>'[5]вспомогат'!K19</f>
        <v>103.02704995575087</v>
      </c>
      <c r="J21" s="37">
        <f>'[5]вспомогат'!L19</f>
        <v>446370.30000000075</v>
      </c>
    </row>
    <row r="22" spans="1:10" ht="12.75">
      <c r="A22" s="32" t="s">
        <v>24</v>
      </c>
      <c r="B22" s="33">
        <f>'[5]вспомогат'!B20</f>
        <v>41974538</v>
      </c>
      <c r="C22" s="33">
        <f>'[5]вспомогат'!C20</f>
        <v>32679476</v>
      </c>
      <c r="D22" s="38">
        <f>'[5]вспомогат'!D20</f>
        <v>4509469</v>
      </c>
      <c r="E22" s="33">
        <f>'[5]вспомогат'!G20</f>
        <v>32435853.39</v>
      </c>
      <c r="F22" s="38">
        <f>'[5]вспомогат'!H20</f>
        <v>1882199.3900000006</v>
      </c>
      <c r="G22" s="39">
        <f>'[5]вспомогат'!I20</f>
        <v>41.73882534728591</v>
      </c>
      <c r="H22" s="35">
        <f>'[5]вспомогат'!J20</f>
        <v>-2627269.6099999994</v>
      </c>
      <c r="I22" s="36">
        <f>'[5]вспомогат'!K20</f>
        <v>99.25450882382569</v>
      </c>
      <c r="J22" s="37">
        <f>'[5]вспомогат'!L20</f>
        <v>-243622.6099999994</v>
      </c>
    </row>
    <row r="23" spans="1:10" ht="12.75">
      <c r="A23" s="32" t="s">
        <v>25</v>
      </c>
      <c r="B23" s="33">
        <f>'[5]вспомогат'!B21</f>
        <v>26604154</v>
      </c>
      <c r="C23" s="33">
        <f>'[5]вспомогат'!C21</f>
        <v>21929231</v>
      </c>
      <c r="D23" s="38">
        <f>'[5]вспомогат'!D21</f>
        <v>2555204</v>
      </c>
      <c r="E23" s="33">
        <f>'[5]вспомогат'!G21</f>
        <v>22533680.85</v>
      </c>
      <c r="F23" s="38">
        <f>'[5]вспомогат'!H21</f>
        <v>1196425.6400000006</v>
      </c>
      <c r="G23" s="39">
        <f>'[5]вспомогат'!I21</f>
        <v>46.82309670773843</v>
      </c>
      <c r="H23" s="35">
        <f>'[5]вспомогат'!J21</f>
        <v>-1358778.3599999994</v>
      </c>
      <c r="I23" s="36">
        <f>'[5]вспомогат'!K21</f>
        <v>102.75636592090255</v>
      </c>
      <c r="J23" s="37">
        <f>'[5]вспомогат'!L21</f>
        <v>604449.8500000015</v>
      </c>
    </row>
    <row r="24" spans="1:10" ht="12.75">
      <c r="A24" s="32" t="s">
        <v>26</v>
      </c>
      <c r="B24" s="33">
        <f>'[5]вспомогат'!B22</f>
        <v>37768439</v>
      </c>
      <c r="C24" s="33">
        <f>'[5]вспомогат'!C22</f>
        <v>30254474</v>
      </c>
      <c r="D24" s="38">
        <f>'[5]вспомогат'!D22</f>
        <v>3047957</v>
      </c>
      <c r="E24" s="33">
        <f>'[5]вспомогат'!G22</f>
        <v>30916892.7</v>
      </c>
      <c r="F24" s="38">
        <f>'[5]вспомогат'!H22</f>
        <v>1207197.259999998</v>
      </c>
      <c r="G24" s="39">
        <f>'[5]вспомогат'!I22</f>
        <v>39.606768074483924</v>
      </c>
      <c r="H24" s="35">
        <f>'[5]вспомогат'!J22</f>
        <v>-1840759.740000002</v>
      </c>
      <c r="I24" s="36">
        <f>'[5]вспомогат'!K22</f>
        <v>102.18949005690861</v>
      </c>
      <c r="J24" s="37">
        <f>'[5]вспомогат'!L22</f>
        <v>662418.6999999993</v>
      </c>
    </row>
    <row r="25" spans="1:10" ht="12.75">
      <c r="A25" s="32" t="s">
        <v>27</v>
      </c>
      <c r="B25" s="33">
        <f>'[5]вспомогат'!B23</f>
        <v>20602250</v>
      </c>
      <c r="C25" s="33">
        <f>'[5]вспомогат'!C23</f>
        <v>16434554</v>
      </c>
      <c r="D25" s="38">
        <f>'[5]вспомогат'!D23</f>
        <v>1972925</v>
      </c>
      <c r="E25" s="33">
        <f>'[5]вспомогат'!G23</f>
        <v>16152526.18</v>
      </c>
      <c r="F25" s="38">
        <f>'[5]вспомогат'!H23</f>
        <v>865023.4100000001</v>
      </c>
      <c r="G25" s="39">
        <f>'[5]вспомогат'!I23</f>
        <v>43.84471837500159</v>
      </c>
      <c r="H25" s="35">
        <f>'[5]вспомогат'!J23</f>
        <v>-1107901.5899999999</v>
      </c>
      <c r="I25" s="36">
        <f>'[5]вспомогат'!K23</f>
        <v>98.2839338384236</v>
      </c>
      <c r="J25" s="37">
        <f>'[5]вспомогат'!L23</f>
        <v>-282027.8200000003</v>
      </c>
    </row>
    <row r="26" spans="1:10" ht="12.75">
      <c r="A26" s="32" t="s">
        <v>28</v>
      </c>
      <c r="B26" s="33">
        <f>'[5]вспомогат'!B24</f>
        <v>21007878</v>
      </c>
      <c r="C26" s="33">
        <f>'[5]вспомогат'!C24</f>
        <v>16317425</v>
      </c>
      <c r="D26" s="38">
        <f>'[5]вспомогат'!D24</f>
        <v>2532480</v>
      </c>
      <c r="E26" s="33">
        <f>'[5]вспомогат'!G24</f>
        <v>18900702.56</v>
      </c>
      <c r="F26" s="38">
        <f>'[5]вспомогат'!H24</f>
        <v>1210179.4100000001</v>
      </c>
      <c r="G26" s="39">
        <f>'[5]вспомогат'!I24</f>
        <v>47.78633631854941</v>
      </c>
      <c r="H26" s="35">
        <f>'[5]вспомогат'!J24</f>
        <v>-1322300.5899999999</v>
      </c>
      <c r="I26" s="36">
        <f>'[5]вспомогат'!K24</f>
        <v>115.83140452614306</v>
      </c>
      <c r="J26" s="37">
        <f>'[5]вспомогат'!L24</f>
        <v>2583277.5599999987</v>
      </c>
    </row>
    <row r="27" spans="1:10" ht="12.75">
      <c r="A27" s="32" t="s">
        <v>29</v>
      </c>
      <c r="B27" s="33">
        <f>'[5]вспомогат'!B25</f>
        <v>27934300</v>
      </c>
      <c r="C27" s="33">
        <f>'[5]вспомогат'!C25</f>
        <v>23254698</v>
      </c>
      <c r="D27" s="38">
        <f>'[5]вспомогат'!D25</f>
        <v>2317855</v>
      </c>
      <c r="E27" s="33">
        <f>'[5]вспомогат'!G25</f>
        <v>23940015.69</v>
      </c>
      <c r="F27" s="38">
        <f>'[5]вспомогат'!H25</f>
        <v>1494078.450000003</v>
      </c>
      <c r="G27" s="39">
        <f>'[5]вспомогат'!I25</f>
        <v>64.45953047106066</v>
      </c>
      <c r="H27" s="35">
        <f>'[5]вспомогат'!J25</f>
        <v>-823776.549999997</v>
      </c>
      <c r="I27" s="36">
        <f>'[5]вспомогат'!K25</f>
        <v>102.94700748210104</v>
      </c>
      <c r="J27" s="37">
        <f>'[5]вспомогат'!L25</f>
        <v>685317.6900000013</v>
      </c>
    </row>
    <row r="28" spans="1:10" ht="12.75">
      <c r="A28" s="32" t="s">
        <v>30</v>
      </c>
      <c r="B28" s="33">
        <f>'[5]вспомогат'!B26</f>
        <v>18568890</v>
      </c>
      <c r="C28" s="33">
        <f>'[5]вспомогат'!C26</f>
        <v>15498250</v>
      </c>
      <c r="D28" s="38">
        <f>'[5]вспомогат'!D26</f>
        <v>2057891</v>
      </c>
      <c r="E28" s="33">
        <f>'[5]вспомогат'!G26</f>
        <v>15272095.37</v>
      </c>
      <c r="F28" s="38">
        <f>'[5]вспомогат'!H26</f>
        <v>762639.4499999993</v>
      </c>
      <c r="G28" s="39">
        <f>'[5]вспомогат'!I26</f>
        <v>37.05927330456274</v>
      </c>
      <c r="H28" s="35">
        <f>'[5]вспомогат'!J26</f>
        <v>-1295251.5500000007</v>
      </c>
      <c r="I28" s="36">
        <f>'[5]вспомогат'!K26</f>
        <v>98.54077311954576</v>
      </c>
      <c r="J28" s="37">
        <f>'[5]вспомогат'!L26</f>
        <v>-226154.63000000082</v>
      </c>
    </row>
    <row r="29" spans="1:10" ht="12.75">
      <c r="A29" s="32" t="s">
        <v>31</v>
      </c>
      <c r="B29" s="33">
        <f>'[5]вспомогат'!B27</f>
        <v>15380084</v>
      </c>
      <c r="C29" s="33">
        <f>'[5]вспомогат'!C27</f>
        <v>12454903</v>
      </c>
      <c r="D29" s="38">
        <f>'[5]вспомогат'!D27</f>
        <v>1735991</v>
      </c>
      <c r="E29" s="33">
        <f>'[5]вспомогат'!G27</f>
        <v>12551877.63</v>
      </c>
      <c r="F29" s="38">
        <f>'[5]вспомогат'!H27</f>
        <v>840664.6400000006</v>
      </c>
      <c r="G29" s="39">
        <f>'[5]вспомогат'!I27</f>
        <v>48.425633543031076</v>
      </c>
      <c r="H29" s="35">
        <f>'[5]вспомогат'!J27</f>
        <v>-895326.3599999994</v>
      </c>
      <c r="I29" s="36">
        <f>'[5]вспомогат'!K27</f>
        <v>100.77860606381279</v>
      </c>
      <c r="J29" s="37">
        <f>'[5]вспомогат'!L27</f>
        <v>96974.63000000082</v>
      </c>
    </row>
    <row r="30" spans="1:10" ht="12.75">
      <c r="A30" s="32" t="s">
        <v>32</v>
      </c>
      <c r="B30" s="33">
        <f>'[5]вспомогат'!B28</f>
        <v>30225272</v>
      </c>
      <c r="C30" s="33">
        <f>'[5]вспомогат'!C28</f>
        <v>22928828</v>
      </c>
      <c r="D30" s="38">
        <f>'[5]вспомогат'!D28</f>
        <v>3095052</v>
      </c>
      <c r="E30" s="33">
        <f>'[5]вспомогат'!G28</f>
        <v>22714280.97</v>
      </c>
      <c r="F30" s="38">
        <f>'[5]вспомогат'!H28</f>
        <v>1159113.8900000006</v>
      </c>
      <c r="G30" s="39">
        <f>'[5]вспомогат'!I28</f>
        <v>37.450546549783354</v>
      </c>
      <c r="H30" s="35">
        <f>'[5]вспомогат'!J28</f>
        <v>-1935938.1099999994</v>
      </c>
      <c r="I30" s="36">
        <f>'[5]вспомогат'!K28</f>
        <v>99.0642913366527</v>
      </c>
      <c r="J30" s="37">
        <f>'[5]вспомогат'!L28</f>
        <v>-214547.0300000012</v>
      </c>
    </row>
    <row r="31" spans="1:10" ht="12.75">
      <c r="A31" s="32" t="s">
        <v>33</v>
      </c>
      <c r="B31" s="33">
        <f>'[5]вспомогат'!B29</f>
        <v>53778352</v>
      </c>
      <c r="C31" s="33">
        <f>'[5]вспомогат'!C29</f>
        <v>43534543</v>
      </c>
      <c r="D31" s="38">
        <f>'[5]вспомогат'!D29</f>
        <v>5547115</v>
      </c>
      <c r="E31" s="33">
        <f>'[5]вспомогат'!G29</f>
        <v>45544072.76</v>
      </c>
      <c r="F31" s="38">
        <f>'[5]вспомогат'!H29</f>
        <v>2197121.579999998</v>
      </c>
      <c r="G31" s="39">
        <f>'[5]вспомогат'!I29</f>
        <v>39.60836542959715</v>
      </c>
      <c r="H31" s="35">
        <f>'[5]вспомогат'!J29</f>
        <v>-3349993.420000002</v>
      </c>
      <c r="I31" s="36">
        <f>'[5]вспомогат'!K29</f>
        <v>104.61594316035429</v>
      </c>
      <c r="J31" s="37">
        <f>'[5]вспомогат'!L29</f>
        <v>2009529.759999998</v>
      </c>
    </row>
    <row r="32" spans="1:10" ht="12.75">
      <c r="A32" s="32" t="s">
        <v>34</v>
      </c>
      <c r="B32" s="33">
        <f>'[5]вспомогат'!B30</f>
        <v>23538202</v>
      </c>
      <c r="C32" s="33">
        <f>'[5]вспомогат'!C30</f>
        <v>18928669</v>
      </c>
      <c r="D32" s="38">
        <f>'[5]вспомогат'!D30</f>
        <v>2534929</v>
      </c>
      <c r="E32" s="33">
        <f>'[5]вспомогат'!G30</f>
        <v>18892255.88</v>
      </c>
      <c r="F32" s="38">
        <f>'[5]вспомогат'!H30</f>
        <v>942581.8999999985</v>
      </c>
      <c r="G32" s="39">
        <f>'[5]вспомогат'!I30</f>
        <v>37.18375938734373</v>
      </c>
      <c r="H32" s="35">
        <f>'[5]вспомогат'!J30</f>
        <v>-1592347.1000000015</v>
      </c>
      <c r="I32" s="36">
        <f>'[5]вспомогат'!K30</f>
        <v>99.80762979161398</v>
      </c>
      <c r="J32" s="37">
        <f>'[5]вспомогат'!L30</f>
        <v>-36413.12000000104</v>
      </c>
    </row>
    <row r="33" spans="1:10" ht="12.75">
      <c r="A33" s="32" t="s">
        <v>35</v>
      </c>
      <c r="B33" s="33">
        <f>'[5]вспомогат'!B31</f>
        <v>25753277</v>
      </c>
      <c r="C33" s="33">
        <f>'[5]вспомогат'!C31</f>
        <v>20775348</v>
      </c>
      <c r="D33" s="38">
        <f>'[5]вспомогат'!D31</f>
        <v>2918762</v>
      </c>
      <c r="E33" s="33">
        <f>'[5]вспомогат'!G31</f>
        <v>20491327.81</v>
      </c>
      <c r="F33" s="38">
        <f>'[5]вспомогат'!H31</f>
        <v>1135153.4800000004</v>
      </c>
      <c r="G33" s="39">
        <f>'[5]вспомогат'!I31</f>
        <v>38.89160815441617</v>
      </c>
      <c r="H33" s="35">
        <f>'[5]вспомогат'!J31</f>
        <v>-1783608.5199999996</v>
      </c>
      <c r="I33" s="36">
        <f>'[5]вспомогат'!K31</f>
        <v>98.63289803857917</v>
      </c>
      <c r="J33" s="37">
        <f>'[5]вспомогат'!L31</f>
        <v>-284020.19000000134</v>
      </c>
    </row>
    <row r="34" spans="1:10" ht="12.75">
      <c r="A34" s="32" t="s">
        <v>36</v>
      </c>
      <c r="B34" s="33">
        <f>'[5]вспомогат'!B32</f>
        <v>8338731</v>
      </c>
      <c r="C34" s="33">
        <f>'[5]вспомогат'!C32</f>
        <v>6756649</v>
      </c>
      <c r="D34" s="38">
        <f>'[5]вспомогат'!D32</f>
        <v>952655</v>
      </c>
      <c r="E34" s="33">
        <f>'[5]вспомогат'!G32</f>
        <v>7613028.8</v>
      </c>
      <c r="F34" s="38">
        <f>'[5]вспомогат'!H32</f>
        <v>373283.08999999985</v>
      </c>
      <c r="G34" s="39">
        <f>'[5]вспомогат'!I32</f>
        <v>39.18344941243156</v>
      </c>
      <c r="H34" s="35">
        <f>'[5]вспомогат'!J32</f>
        <v>-579371.9100000001</v>
      </c>
      <c r="I34" s="36">
        <f>'[5]вспомогат'!K32</f>
        <v>112.67462317489039</v>
      </c>
      <c r="J34" s="37">
        <f>'[5]вспомогат'!L32</f>
        <v>856379.7999999998</v>
      </c>
    </row>
    <row r="35" spans="1:10" ht="12.75">
      <c r="A35" s="32" t="s">
        <v>37</v>
      </c>
      <c r="B35" s="33">
        <f>'[5]вспомогат'!B33</f>
        <v>20559669</v>
      </c>
      <c r="C35" s="33">
        <f>'[5]вспомогат'!C33</f>
        <v>17563300</v>
      </c>
      <c r="D35" s="38">
        <f>'[5]вспомогат'!D33</f>
        <v>1975338</v>
      </c>
      <c r="E35" s="33">
        <f>'[5]вспомогат'!G33</f>
        <v>18019148.88</v>
      </c>
      <c r="F35" s="38">
        <f>'[5]вспомогат'!H33</f>
        <v>1022641.8000000007</v>
      </c>
      <c r="G35" s="39">
        <f>'[5]вспомогат'!I33</f>
        <v>51.770471686364594</v>
      </c>
      <c r="H35" s="35">
        <f>'[5]вспомогат'!J33</f>
        <v>-952696.1999999993</v>
      </c>
      <c r="I35" s="36">
        <f>'[5]вспомогат'!K33</f>
        <v>102.59546258391077</v>
      </c>
      <c r="J35" s="37">
        <f>'[5]вспомогат'!L33</f>
        <v>455848.87999999896</v>
      </c>
    </row>
    <row r="36" spans="1:10" ht="12.75">
      <c r="A36" s="32" t="s">
        <v>38</v>
      </c>
      <c r="B36" s="33">
        <f>'[5]вспомогат'!B34</f>
        <v>15321559</v>
      </c>
      <c r="C36" s="33">
        <f>'[5]вспомогат'!C34</f>
        <v>12627391</v>
      </c>
      <c r="D36" s="38">
        <f>'[5]вспомогат'!D34</f>
        <v>1444336</v>
      </c>
      <c r="E36" s="33">
        <f>'[5]вспомогат'!G34</f>
        <v>13969529.11</v>
      </c>
      <c r="F36" s="38">
        <f>'[5]вспомогат'!H34</f>
        <v>744596.6699999999</v>
      </c>
      <c r="G36" s="39">
        <f>'[5]вспомогат'!I34</f>
        <v>51.55287066167429</v>
      </c>
      <c r="H36" s="35">
        <f>'[5]вспомогат'!J34</f>
        <v>-699739.3300000001</v>
      </c>
      <c r="I36" s="36">
        <f>'[5]вспомогат'!K34</f>
        <v>110.6287839665375</v>
      </c>
      <c r="J36" s="37">
        <f>'[5]вспомогат'!L34</f>
        <v>1342138.1099999994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28335044</v>
      </c>
      <c r="D37" s="38">
        <f>'[5]вспомогат'!D35</f>
        <v>3438993</v>
      </c>
      <c r="E37" s="33">
        <f>'[5]вспомогат'!G35</f>
        <v>28879584.69</v>
      </c>
      <c r="F37" s="38">
        <f>'[5]вспомогат'!H35</f>
        <v>1410073.6799999997</v>
      </c>
      <c r="G37" s="39">
        <f>'[5]вспомогат'!I35</f>
        <v>41.00251672509946</v>
      </c>
      <c r="H37" s="35">
        <f>'[5]вспомогат'!J35</f>
        <v>-2028919.3200000003</v>
      </c>
      <c r="I37" s="36">
        <f>'[5]вспомогат'!K35</f>
        <v>101.9217922866116</v>
      </c>
      <c r="J37" s="37">
        <f>'[5]вспомогат'!L35</f>
        <v>544540.6900000013</v>
      </c>
    </row>
    <row r="38" spans="1:10" ht="18.75" customHeight="1">
      <c r="A38" s="51" t="s">
        <v>40</v>
      </c>
      <c r="B38" s="42">
        <f>SUM(B18:B37)</f>
        <v>558991454</v>
      </c>
      <c r="C38" s="42">
        <f>SUM(C18:C37)</f>
        <v>450964956</v>
      </c>
      <c r="D38" s="42">
        <f>SUM(D18:D37)</f>
        <v>56818340</v>
      </c>
      <c r="E38" s="42">
        <f>SUM(E18:E37)</f>
        <v>456838083.96999997</v>
      </c>
      <c r="F38" s="42">
        <f>SUM(F18:F37)</f>
        <v>25459229.17000001</v>
      </c>
      <c r="G38" s="43">
        <f>F38/D38*100</f>
        <v>44.80811859339785</v>
      </c>
      <c r="H38" s="42">
        <f>SUM(H18:H37)</f>
        <v>-31359110.82999999</v>
      </c>
      <c r="I38" s="44">
        <f>E38/C38*100</f>
        <v>101.30234686572852</v>
      </c>
      <c r="J38" s="42">
        <f>SUM(J18:J37)</f>
        <v>5873127.97</v>
      </c>
    </row>
    <row r="39" spans="1:10" ht="20.25" customHeight="1">
      <c r="A39" s="52" t="s">
        <v>41</v>
      </c>
      <c r="B39" s="53">
        <f>'[5]вспомогат'!B36</f>
        <v>3657248393</v>
      </c>
      <c r="C39" s="53">
        <f>'[5]вспомогат'!C36</f>
        <v>2943346785</v>
      </c>
      <c r="D39" s="53">
        <f>'[5]вспомогат'!D36</f>
        <v>334353450</v>
      </c>
      <c r="E39" s="53">
        <f>'[5]вспомогат'!G36</f>
        <v>2805686927.95</v>
      </c>
      <c r="F39" s="53">
        <f>'[5]вспомогат'!H36</f>
        <v>144384032.98000002</v>
      </c>
      <c r="G39" s="54">
        <f>'[5]вспомогат'!I36</f>
        <v>43.183054632754654</v>
      </c>
      <c r="H39" s="53">
        <f>'[5]вспомогат'!J36</f>
        <v>-189969417.02000004</v>
      </c>
      <c r="I39" s="54">
        <f>'[5]вспомогат'!K36</f>
        <v>95.32301603903598</v>
      </c>
      <c r="J39" s="53">
        <f>'[5]вспомогат'!L36</f>
        <v>-137659857.05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18.10.2012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2012-10-19T04:47:52Z</dcterms:created>
  <dcterms:modified xsi:type="dcterms:W3CDTF">2012-10-19T04:48:09Z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