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<sst xmlns="http://schemas.openxmlformats.org/spreadsheetml/2006/main" count="47" uniqueCount="42">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</sst>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11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11.10.2012</v>
          </cell>
        </row>
        <row r="6">
          <cell r="G6" t="str">
            <v>Фактично надійшло на 11.10.2012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857329600</v>
          </cell>
          <cell r="C10">
            <v>684378820</v>
          </cell>
          <cell r="D10">
            <v>70760230</v>
          </cell>
          <cell r="G10">
            <v>649203953.8</v>
          </cell>
          <cell r="H10">
            <v>26991181.399999976</v>
          </cell>
          <cell r="I10">
            <v>38.14456425593865</v>
          </cell>
          <cell r="J10">
            <v>-43769048.600000024</v>
          </cell>
          <cell r="K10">
            <v>94.86032221160788</v>
          </cell>
          <cell r="L10">
            <v>-35174866.20000005</v>
          </cell>
        </row>
        <row r="11">
          <cell r="B11">
            <v>1702276100</v>
          </cell>
          <cell r="C11">
            <v>1371089800</v>
          </cell>
          <cell r="D11">
            <v>158266700</v>
          </cell>
          <cell r="G11">
            <v>1265929793.3</v>
          </cell>
          <cell r="H11">
            <v>48670517.98000002</v>
          </cell>
          <cell r="I11">
            <v>30.75221634115074</v>
          </cell>
          <cell r="J11">
            <v>-109596182.01999998</v>
          </cell>
          <cell r="K11">
            <v>92.33018824149957</v>
          </cell>
          <cell r="L11">
            <v>-105160006.70000005</v>
          </cell>
        </row>
        <row r="12">
          <cell r="B12">
            <v>136403523</v>
          </cell>
          <cell r="C12">
            <v>105857697</v>
          </cell>
          <cell r="D12">
            <v>12946432</v>
          </cell>
          <cell r="G12">
            <v>96250550.62</v>
          </cell>
          <cell r="H12">
            <v>2444299.650000006</v>
          </cell>
          <cell r="I12">
            <v>18.880102641407344</v>
          </cell>
          <cell r="J12">
            <v>-10502132.349999994</v>
          </cell>
          <cell r="K12">
            <v>90.92447063154982</v>
          </cell>
          <cell r="L12">
            <v>-9607146.379999995</v>
          </cell>
        </row>
        <row r="13">
          <cell r="B13">
            <v>233112616</v>
          </cell>
          <cell r="C13">
            <v>194825372</v>
          </cell>
          <cell r="D13">
            <v>19978068</v>
          </cell>
          <cell r="G13">
            <v>183713374.55</v>
          </cell>
          <cell r="H13">
            <v>8554864.189999998</v>
          </cell>
          <cell r="I13">
            <v>42.82127876429291</v>
          </cell>
          <cell r="J13">
            <v>-11423203.810000002</v>
          </cell>
          <cell r="K13">
            <v>94.29643206327357</v>
          </cell>
          <cell r="L13">
            <v>-11111997.449999988</v>
          </cell>
        </row>
        <row r="14">
          <cell r="B14">
            <v>142566500</v>
          </cell>
          <cell r="C14">
            <v>115882800</v>
          </cell>
          <cell r="D14">
            <v>12480600</v>
          </cell>
          <cell r="G14">
            <v>107488407.83</v>
          </cell>
          <cell r="H14">
            <v>3289050.6799999923</v>
          </cell>
          <cell r="I14">
            <v>26.353305770555842</v>
          </cell>
          <cell r="J14">
            <v>-9191549.320000008</v>
          </cell>
          <cell r="K14">
            <v>92.75613622556584</v>
          </cell>
          <cell r="L14">
            <v>-8394392.170000002</v>
          </cell>
        </row>
        <row r="15">
          <cell r="B15">
            <v>26568600</v>
          </cell>
          <cell r="C15">
            <v>20347340</v>
          </cell>
          <cell r="D15">
            <v>3103080</v>
          </cell>
          <cell r="G15">
            <v>17738741.92</v>
          </cell>
          <cell r="H15">
            <v>450867.950000003</v>
          </cell>
          <cell r="I15">
            <v>14.529691467832057</v>
          </cell>
          <cell r="J15">
            <v>-2652212.049999997</v>
          </cell>
          <cell r="K15">
            <v>87.17966043718738</v>
          </cell>
          <cell r="L15">
            <v>-2608598.079999998</v>
          </cell>
        </row>
        <row r="16">
          <cell r="B16">
            <v>23218977</v>
          </cell>
          <cell r="C16">
            <v>19695350</v>
          </cell>
          <cell r="D16">
            <v>2577821</v>
          </cell>
          <cell r="G16">
            <v>20049047.16</v>
          </cell>
          <cell r="H16">
            <v>848572.9400000013</v>
          </cell>
          <cell r="I16">
            <v>32.91822589698825</v>
          </cell>
          <cell r="J16">
            <v>-1729248.0599999987</v>
          </cell>
          <cell r="K16">
            <v>101.79584094722867</v>
          </cell>
          <cell r="L16">
            <v>353697.16000000015</v>
          </cell>
        </row>
        <row r="17">
          <cell r="B17">
            <v>85325582</v>
          </cell>
          <cell r="C17">
            <v>69753718</v>
          </cell>
          <cell r="D17">
            <v>9253123</v>
          </cell>
          <cell r="G17">
            <v>65054794.97</v>
          </cell>
          <cell r="H17">
            <v>3753310.3100000024</v>
          </cell>
          <cell r="I17">
            <v>40.56263285379436</v>
          </cell>
          <cell r="J17">
            <v>-5499812.689999998</v>
          </cell>
          <cell r="K17">
            <v>93.26355187260413</v>
          </cell>
          <cell r="L17">
            <v>-4698923.030000001</v>
          </cell>
        </row>
        <row r="18">
          <cell r="B18">
            <v>8193575</v>
          </cell>
          <cell r="C18">
            <v>6497055</v>
          </cell>
          <cell r="D18">
            <v>799177</v>
          </cell>
          <cell r="G18">
            <v>6212899.79</v>
          </cell>
          <cell r="H18">
            <v>171677.75999999978</v>
          </cell>
          <cell r="I18">
            <v>21.481819421730076</v>
          </cell>
          <cell r="J18">
            <v>-627499.2400000002</v>
          </cell>
          <cell r="K18">
            <v>95.6263998072973</v>
          </cell>
          <cell r="L18">
            <v>-284155.20999999996</v>
          </cell>
        </row>
        <row r="19">
          <cell r="B19">
            <v>17464288</v>
          </cell>
          <cell r="C19">
            <v>14681013</v>
          </cell>
          <cell r="D19">
            <v>1486230</v>
          </cell>
          <cell r="G19">
            <v>14918795.79</v>
          </cell>
          <cell r="H19">
            <v>467021.4299999997</v>
          </cell>
          <cell r="I19">
            <v>31.423227225934053</v>
          </cell>
          <cell r="J19">
            <v>-1019208.5700000003</v>
          </cell>
          <cell r="K19">
            <v>101.61966200833687</v>
          </cell>
          <cell r="L19">
            <v>237782.7899999991</v>
          </cell>
        </row>
        <row r="20">
          <cell r="B20">
            <v>41974538</v>
          </cell>
          <cell r="C20">
            <v>32679476</v>
          </cell>
          <cell r="D20">
            <v>4509469</v>
          </cell>
          <cell r="G20">
            <v>31707610.37</v>
          </cell>
          <cell r="H20">
            <v>1153956.370000001</v>
          </cell>
          <cell r="I20">
            <v>25.58962862368055</v>
          </cell>
          <cell r="J20">
            <v>-3355512.629999999</v>
          </cell>
          <cell r="K20">
            <v>97.02606727843495</v>
          </cell>
          <cell r="L20">
            <v>-971865.629999999</v>
          </cell>
        </row>
        <row r="21">
          <cell r="B21">
            <v>26604154</v>
          </cell>
          <cell r="C21">
            <v>21929231</v>
          </cell>
          <cell r="D21">
            <v>2555204</v>
          </cell>
          <cell r="G21">
            <v>22151160.86</v>
          </cell>
          <cell r="H21">
            <v>813905.6499999985</v>
          </cell>
          <cell r="I21">
            <v>31.85286380265523</v>
          </cell>
          <cell r="J21">
            <v>-1741298.3500000015</v>
          </cell>
          <cell r="K21">
            <v>101.01202755354257</v>
          </cell>
          <cell r="L21">
            <v>221929.8599999994</v>
          </cell>
        </row>
        <row r="22">
          <cell r="B22">
            <v>37731739</v>
          </cell>
          <cell r="C22">
            <v>30217774</v>
          </cell>
          <cell r="D22">
            <v>3011257</v>
          </cell>
          <cell r="G22">
            <v>30454146.7</v>
          </cell>
          <cell r="H22">
            <v>744451.2599999979</v>
          </cell>
          <cell r="I22">
            <v>24.722275780512852</v>
          </cell>
          <cell r="J22">
            <v>-2266805.740000002</v>
          </cell>
          <cell r="K22">
            <v>100.78223068317342</v>
          </cell>
          <cell r="L22">
            <v>236372.69999999925</v>
          </cell>
        </row>
        <row r="23">
          <cell r="B23">
            <v>20602250</v>
          </cell>
          <cell r="C23">
            <v>16434554</v>
          </cell>
          <cell r="D23">
            <v>1972925</v>
          </cell>
          <cell r="G23">
            <v>15786396.62</v>
          </cell>
          <cell r="H23">
            <v>498893.8499999996</v>
          </cell>
          <cell r="I23">
            <v>25.287015471951523</v>
          </cell>
          <cell r="J23">
            <v>-1474031.1500000004</v>
          </cell>
          <cell r="K23">
            <v>96.05613039453337</v>
          </cell>
          <cell r="L23">
            <v>-648157.3800000008</v>
          </cell>
        </row>
        <row r="24">
          <cell r="B24">
            <v>21007878</v>
          </cell>
          <cell r="C24">
            <v>16317425</v>
          </cell>
          <cell r="D24">
            <v>2532480</v>
          </cell>
          <cell r="G24">
            <v>18568171.87</v>
          </cell>
          <cell r="H24">
            <v>877648.7200000025</v>
          </cell>
          <cell r="I24">
            <v>34.655701920647054</v>
          </cell>
          <cell r="J24">
            <v>-1654831.2799999975</v>
          </cell>
          <cell r="K24">
            <v>113.79351748207822</v>
          </cell>
          <cell r="L24">
            <v>2250746.870000001</v>
          </cell>
        </row>
        <row r="25">
          <cell r="B25">
            <v>27934300</v>
          </cell>
          <cell r="C25">
            <v>23254698</v>
          </cell>
          <cell r="D25">
            <v>2317855</v>
          </cell>
          <cell r="G25">
            <v>23211110.99</v>
          </cell>
          <cell r="H25">
            <v>765173.75</v>
          </cell>
          <cell r="I25">
            <v>33.01214916377427</v>
          </cell>
          <cell r="J25">
            <v>-1552681.25</v>
          </cell>
          <cell r="K25">
            <v>99.81256686283348</v>
          </cell>
          <cell r="L25">
            <v>-43587.01000000164</v>
          </cell>
        </row>
        <row r="26">
          <cell r="B26">
            <v>18568890</v>
          </cell>
          <cell r="C26">
            <v>15498250</v>
          </cell>
          <cell r="D26">
            <v>2057891</v>
          </cell>
          <cell r="G26">
            <v>14939748.38</v>
          </cell>
          <cell r="H26">
            <v>430292.4600000009</v>
          </cell>
          <cell r="I26">
            <v>20.909390244672863</v>
          </cell>
          <cell r="J26">
            <v>-1627598.539999999</v>
          </cell>
          <cell r="K26">
            <v>96.39635687900248</v>
          </cell>
          <cell r="L26">
            <v>-558501.6199999992</v>
          </cell>
        </row>
        <row r="27">
          <cell r="B27">
            <v>15380084</v>
          </cell>
          <cell r="C27">
            <v>12454903</v>
          </cell>
          <cell r="D27">
            <v>1735991</v>
          </cell>
          <cell r="G27">
            <v>12223008.25</v>
          </cell>
          <cell r="H27">
            <v>511795.2599999998</v>
          </cell>
          <cell r="I27">
            <v>29.481446620402973</v>
          </cell>
          <cell r="J27">
            <v>-1224195.7400000002</v>
          </cell>
          <cell r="K27">
            <v>98.13812480113253</v>
          </cell>
          <cell r="L27">
            <v>-231894.75</v>
          </cell>
        </row>
        <row r="28">
          <cell r="B28">
            <v>30225272</v>
          </cell>
          <cell r="C28">
            <v>22928828</v>
          </cell>
          <cell r="D28">
            <v>3095052</v>
          </cell>
          <cell r="G28">
            <v>22118043.95</v>
          </cell>
          <cell r="H28">
            <v>562876.870000001</v>
          </cell>
          <cell r="I28">
            <v>18.18634614216501</v>
          </cell>
          <cell r="J28">
            <v>-2532175.129999999</v>
          </cell>
          <cell r="K28">
            <v>96.46390975587587</v>
          </cell>
          <cell r="L28">
            <v>-810784.0500000007</v>
          </cell>
        </row>
        <row r="29">
          <cell r="B29">
            <v>53778352</v>
          </cell>
          <cell r="C29">
            <v>43534543</v>
          </cell>
          <cell r="D29">
            <v>5547115</v>
          </cell>
          <cell r="G29">
            <v>44918809.42</v>
          </cell>
          <cell r="H29">
            <v>1571858.240000002</v>
          </cell>
          <cell r="I29">
            <v>28.336499964395944</v>
          </cell>
          <cell r="J29">
            <v>-3975256.759999998</v>
          </cell>
          <cell r="K29">
            <v>103.17969668361972</v>
          </cell>
          <cell r="L29">
            <v>1384266.4200000018</v>
          </cell>
        </row>
        <row r="30">
          <cell r="B30">
            <v>23538202</v>
          </cell>
          <cell r="C30">
            <v>18928669</v>
          </cell>
          <cell r="D30">
            <v>2534929</v>
          </cell>
          <cell r="G30">
            <v>18402921.81</v>
          </cell>
          <cell r="H30">
            <v>453247.8299999982</v>
          </cell>
          <cell r="I30">
            <v>17.880099600422664</v>
          </cell>
          <cell r="J30">
            <v>-2081681.1700000018</v>
          </cell>
          <cell r="K30">
            <v>97.22248199279093</v>
          </cell>
          <cell r="L30">
            <v>-525747.1900000013</v>
          </cell>
        </row>
        <row r="31">
          <cell r="B31">
            <v>25753277</v>
          </cell>
          <cell r="C31">
            <v>20775348</v>
          </cell>
          <cell r="D31">
            <v>2918762</v>
          </cell>
          <cell r="G31">
            <v>20025067.28</v>
          </cell>
          <cell r="H31">
            <v>668892.950000003</v>
          </cell>
          <cell r="I31">
            <v>22.9170089921687</v>
          </cell>
          <cell r="J31">
            <v>-2249869.049999997</v>
          </cell>
          <cell r="K31">
            <v>96.38860095147383</v>
          </cell>
          <cell r="L31">
            <v>-750280.7199999988</v>
          </cell>
        </row>
        <row r="32">
          <cell r="B32">
            <v>8338731</v>
          </cell>
          <cell r="C32">
            <v>6756649</v>
          </cell>
          <cell r="D32">
            <v>952655</v>
          </cell>
          <cell r="G32">
            <v>7550581.32</v>
          </cell>
          <cell r="H32">
            <v>310835.61000000034</v>
          </cell>
          <cell r="I32">
            <v>32.628350242217834</v>
          </cell>
          <cell r="J32">
            <v>-641819.3899999997</v>
          </cell>
          <cell r="K32">
            <v>111.75038573115164</v>
          </cell>
          <cell r="L32">
            <v>793932.3200000003</v>
          </cell>
        </row>
        <row r="33">
          <cell r="B33">
            <v>20559669</v>
          </cell>
          <cell r="C33">
            <v>17563300</v>
          </cell>
          <cell r="D33">
            <v>1975338</v>
          </cell>
          <cell r="G33">
            <v>17611343.56</v>
          </cell>
          <cell r="H33">
            <v>614836.4800000004</v>
          </cell>
          <cell r="I33">
            <v>31.125634195261796</v>
          </cell>
          <cell r="J33">
            <v>-1360501.5199999996</v>
          </cell>
          <cell r="K33">
            <v>100.27354517658982</v>
          </cell>
          <cell r="L33">
            <v>48043.55999999866</v>
          </cell>
        </row>
        <row r="34">
          <cell r="B34">
            <v>15321559</v>
          </cell>
          <cell r="C34">
            <v>12627391</v>
          </cell>
          <cell r="D34">
            <v>1444336</v>
          </cell>
          <cell r="G34">
            <v>13721647.57</v>
          </cell>
          <cell r="H34">
            <v>496715.1300000008</v>
          </cell>
          <cell r="I34">
            <v>34.39055247532436</v>
          </cell>
          <cell r="J34">
            <v>-947620.8699999992</v>
          </cell>
          <cell r="K34">
            <v>108.6657376016946</v>
          </cell>
          <cell r="L34">
            <v>1094256.5700000003</v>
          </cell>
        </row>
        <row r="35">
          <cell r="B35">
            <v>37368400</v>
          </cell>
          <cell r="C35">
            <v>28335044</v>
          </cell>
          <cell r="D35">
            <v>3438993</v>
          </cell>
          <cell r="G35">
            <v>28281623.54</v>
          </cell>
          <cell r="H35">
            <v>812112.5299999975</v>
          </cell>
          <cell r="I35">
            <v>23.614835214843342</v>
          </cell>
          <cell r="J35">
            <v>-2626880.4700000025</v>
          </cell>
          <cell r="K35">
            <v>99.81146858286156</v>
          </cell>
          <cell r="L35">
            <v>-53420.460000000894</v>
          </cell>
        </row>
        <row r="36">
          <cell r="B36">
            <v>3657146656</v>
          </cell>
          <cell r="C36">
            <v>2943245048</v>
          </cell>
          <cell r="D36">
            <v>334251713</v>
          </cell>
          <cell r="G36">
            <v>2768231752.2199993</v>
          </cell>
          <cell r="H36">
            <v>106928857.25</v>
          </cell>
          <cell r="I36">
            <v>31.990518848889188</v>
          </cell>
          <cell r="J36">
            <v>-227322855.75000006</v>
          </cell>
          <cell r="K36">
            <v>94.05373005217741</v>
          </cell>
          <cell r="L36">
            <v>-175013295.7800001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12" sqref="I1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11.10.2012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11.10.2012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684378820</v>
      </c>
      <c r="D10" s="33">
        <f>'[5]вспомогат'!D10</f>
        <v>70760230</v>
      </c>
      <c r="E10" s="33">
        <f>'[5]вспомогат'!G10</f>
        <v>649203953.8</v>
      </c>
      <c r="F10" s="33">
        <f>'[5]вспомогат'!H10</f>
        <v>26991181.399999976</v>
      </c>
      <c r="G10" s="34">
        <f>'[5]вспомогат'!I10</f>
        <v>38.14456425593865</v>
      </c>
      <c r="H10" s="35">
        <f>'[5]вспомогат'!J10</f>
        <v>-43769048.600000024</v>
      </c>
      <c r="I10" s="36">
        <f>'[5]вспомогат'!K10</f>
        <v>94.86032221160788</v>
      </c>
      <c r="J10" s="37">
        <f>'[5]вспомогат'!L10</f>
        <v>-35174866.20000005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1371089800</v>
      </c>
      <c r="D12" s="38">
        <f>'[5]вспомогат'!D11</f>
        <v>158266700</v>
      </c>
      <c r="E12" s="33">
        <f>'[5]вспомогат'!G11</f>
        <v>1265929793.3</v>
      </c>
      <c r="F12" s="38">
        <f>'[5]вспомогат'!H11</f>
        <v>48670517.98000002</v>
      </c>
      <c r="G12" s="39">
        <f>'[5]вспомогат'!I11</f>
        <v>30.75221634115074</v>
      </c>
      <c r="H12" s="35">
        <f>'[5]вспомогат'!J11</f>
        <v>-109596182.01999998</v>
      </c>
      <c r="I12" s="36">
        <f>'[5]вспомогат'!K11</f>
        <v>92.33018824149957</v>
      </c>
      <c r="J12" s="37">
        <f>'[5]вспомогат'!L11</f>
        <v>-105160006.70000005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105857697</v>
      </c>
      <c r="D13" s="38">
        <f>'[5]вспомогат'!D12</f>
        <v>12946432</v>
      </c>
      <c r="E13" s="33">
        <f>'[5]вспомогат'!G12</f>
        <v>96250550.62</v>
      </c>
      <c r="F13" s="38">
        <f>'[5]вспомогат'!H12</f>
        <v>2444299.650000006</v>
      </c>
      <c r="G13" s="39">
        <f>'[5]вспомогат'!I12</f>
        <v>18.880102641407344</v>
      </c>
      <c r="H13" s="35">
        <f>'[5]вспомогат'!J12</f>
        <v>-10502132.349999994</v>
      </c>
      <c r="I13" s="36">
        <f>'[5]вспомогат'!K12</f>
        <v>90.92447063154982</v>
      </c>
      <c r="J13" s="37">
        <f>'[5]вспомогат'!L12</f>
        <v>-9607146.379999995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194825372</v>
      </c>
      <c r="D14" s="38">
        <f>'[5]вспомогат'!D13</f>
        <v>19978068</v>
      </c>
      <c r="E14" s="33">
        <f>'[5]вспомогат'!G13</f>
        <v>183713374.55</v>
      </c>
      <c r="F14" s="38">
        <f>'[5]вспомогат'!H13</f>
        <v>8554864.189999998</v>
      </c>
      <c r="G14" s="39">
        <f>'[5]вспомогат'!I13</f>
        <v>42.82127876429291</v>
      </c>
      <c r="H14" s="35">
        <f>'[5]вспомогат'!J13</f>
        <v>-11423203.810000002</v>
      </c>
      <c r="I14" s="36">
        <f>'[5]вспомогат'!K13</f>
        <v>94.29643206327357</v>
      </c>
      <c r="J14" s="37">
        <f>'[5]вспомогат'!L13</f>
        <v>-11111997.449999988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115882800</v>
      </c>
      <c r="D15" s="38">
        <f>'[5]вспомогат'!D14</f>
        <v>12480600</v>
      </c>
      <c r="E15" s="33">
        <f>'[5]вспомогат'!G14</f>
        <v>107488407.83</v>
      </c>
      <c r="F15" s="38">
        <f>'[5]вспомогат'!H14</f>
        <v>3289050.6799999923</v>
      </c>
      <c r="G15" s="39">
        <f>'[5]вспомогат'!I14</f>
        <v>26.353305770555842</v>
      </c>
      <c r="H15" s="35">
        <f>'[5]вспомогат'!J14</f>
        <v>-9191549.320000008</v>
      </c>
      <c r="I15" s="36">
        <f>'[5]вспомогат'!K14</f>
        <v>92.75613622556584</v>
      </c>
      <c r="J15" s="37">
        <f>'[5]вспомогат'!L14</f>
        <v>-8394392.170000002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20347340</v>
      </c>
      <c r="D16" s="38">
        <f>'[5]вспомогат'!D15</f>
        <v>3103080</v>
      </c>
      <c r="E16" s="33">
        <f>'[5]вспомогат'!G15</f>
        <v>17738741.92</v>
      </c>
      <c r="F16" s="38">
        <f>'[5]вспомогат'!H15</f>
        <v>450867.950000003</v>
      </c>
      <c r="G16" s="39">
        <f>'[5]вспомогат'!I15</f>
        <v>14.529691467832057</v>
      </c>
      <c r="H16" s="35">
        <f>'[5]вспомогат'!J15</f>
        <v>-2652212.049999997</v>
      </c>
      <c r="I16" s="36">
        <f>'[5]вспомогат'!K15</f>
        <v>87.17966043718738</v>
      </c>
      <c r="J16" s="37">
        <f>'[5]вспомогат'!L15</f>
        <v>-2608598.079999998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1808003009</v>
      </c>
      <c r="D17" s="42">
        <f>SUM(D12:D16)</f>
        <v>206774880</v>
      </c>
      <c r="E17" s="42">
        <f>SUM(E12:E16)</f>
        <v>1671120868.22</v>
      </c>
      <c r="F17" s="42">
        <f>SUM(F12:F16)</f>
        <v>63409600.45000002</v>
      </c>
      <c r="G17" s="43">
        <f>F17/D17*100</f>
        <v>30.666007616592506</v>
      </c>
      <c r="H17" s="42">
        <f>SUM(H12:H16)</f>
        <v>-143365279.55</v>
      </c>
      <c r="I17" s="44">
        <f>E17/C17*100</f>
        <v>92.4290977338744</v>
      </c>
      <c r="J17" s="42">
        <f>SUM(J12:J16)</f>
        <v>-136882140.78000003</v>
      </c>
    </row>
    <row r="18" spans="1:10" ht="20.25" customHeight="1">
      <c r="A18" s="32" t="s">
        <v>20</v>
      </c>
      <c r="B18" s="45">
        <f>'[5]вспомогат'!B16</f>
        <v>23218977</v>
      </c>
      <c r="C18" s="45">
        <f>'[5]вспомогат'!C16</f>
        <v>19695350</v>
      </c>
      <c r="D18" s="46">
        <f>'[5]вспомогат'!D16</f>
        <v>2577821</v>
      </c>
      <c r="E18" s="45">
        <f>'[5]вспомогат'!G16</f>
        <v>20049047.16</v>
      </c>
      <c r="F18" s="46">
        <f>'[5]вспомогат'!H16</f>
        <v>848572.9400000013</v>
      </c>
      <c r="G18" s="47">
        <f>'[5]вспомогат'!I16</f>
        <v>32.91822589698825</v>
      </c>
      <c r="H18" s="48">
        <f>'[5]вспомогат'!J16</f>
        <v>-1729248.0599999987</v>
      </c>
      <c r="I18" s="49">
        <f>'[5]вспомогат'!K16</f>
        <v>101.79584094722867</v>
      </c>
      <c r="J18" s="50">
        <f>'[5]вспомогат'!L16</f>
        <v>353697.16000000015</v>
      </c>
    </row>
    <row r="19" spans="1:10" ht="12.75">
      <c r="A19" s="32" t="s">
        <v>21</v>
      </c>
      <c r="B19" s="33">
        <f>'[5]вспомогат'!B17</f>
        <v>85325582</v>
      </c>
      <c r="C19" s="33">
        <f>'[5]вспомогат'!C17</f>
        <v>69753718</v>
      </c>
      <c r="D19" s="38">
        <f>'[5]вспомогат'!D17</f>
        <v>9253123</v>
      </c>
      <c r="E19" s="33">
        <f>'[5]вспомогат'!G17</f>
        <v>65054794.97</v>
      </c>
      <c r="F19" s="38">
        <f>'[5]вспомогат'!H17</f>
        <v>3753310.3100000024</v>
      </c>
      <c r="G19" s="39">
        <f>'[5]вспомогат'!I17</f>
        <v>40.56263285379436</v>
      </c>
      <c r="H19" s="35">
        <f>'[5]вспомогат'!J17</f>
        <v>-5499812.689999998</v>
      </c>
      <c r="I19" s="36">
        <f>'[5]вспомогат'!K17</f>
        <v>93.26355187260413</v>
      </c>
      <c r="J19" s="37">
        <f>'[5]вспомогат'!L17</f>
        <v>-4698923.030000001</v>
      </c>
    </row>
    <row r="20" spans="1:10" ht="12.75">
      <c r="A20" s="32" t="s">
        <v>22</v>
      </c>
      <c r="B20" s="33">
        <f>'[5]вспомогат'!B18</f>
        <v>8193575</v>
      </c>
      <c r="C20" s="33">
        <f>'[5]вспомогат'!C18</f>
        <v>6497055</v>
      </c>
      <c r="D20" s="38">
        <f>'[5]вспомогат'!D18</f>
        <v>799177</v>
      </c>
      <c r="E20" s="33">
        <f>'[5]вспомогат'!G18</f>
        <v>6212899.79</v>
      </c>
      <c r="F20" s="38">
        <f>'[5]вспомогат'!H18</f>
        <v>171677.75999999978</v>
      </c>
      <c r="G20" s="39">
        <f>'[5]вспомогат'!I18</f>
        <v>21.481819421730076</v>
      </c>
      <c r="H20" s="35">
        <f>'[5]вспомогат'!J18</f>
        <v>-627499.2400000002</v>
      </c>
      <c r="I20" s="36">
        <f>'[5]вспомогат'!K18</f>
        <v>95.6263998072973</v>
      </c>
      <c r="J20" s="37">
        <f>'[5]вспомогат'!L18</f>
        <v>-284155.20999999996</v>
      </c>
    </row>
    <row r="21" spans="1:10" ht="12.75">
      <c r="A21" s="32" t="s">
        <v>23</v>
      </c>
      <c r="B21" s="33">
        <f>'[5]вспомогат'!B19</f>
        <v>17464288</v>
      </c>
      <c r="C21" s="33">
        <f>'[5]вспомогат'!C19</f>
        <v>14681013</v>
      </c>
      <c r="D21" s="38">
        <f>'[5]вспомогат'!D19</f>
        <v>1486230</v>
      </c>
      <c r="E21" s="33">
        <f>'[5]вспомогат'!G19</f>
        <v>14918795.79</v>
      </c>
      <c r="F21" s="38">
        <f>'[5]вспомогат'!H19</f>
        <v>467021.4299999997</v>
      </c>
      <c r="G21" s="39">
        <f>'[5]вспомогат'!I19</f>
        <v>31.423227225934053</v>
      </c>
      <c r="H21" s="35">
        <f>'[5]вспомогат'!J19</f>
        <v>-1019208.5700000003</v>
      </c>
      <c r="I21" s="36">
        <f>'[5]вспомогат'!K19</f>
        <v>101.61966200833687</v>
      </c>
      <c r="J21" s="37">
        <f>'[5]вспомогат'!L19</f>
        <v>237782.7899999991</v>
      </c>
    </row>
    <row r="22" spans="1:10" ht="12.75">
      <c r="A22" s="32" t="s">
        <v>24</v>
      </c>
      <c r="B22" s="33">
        <f>'[5]вспомогат'!B20</f>
        <v>41974538</v>
      </c>
      <c r="C22" s="33">
        <f>'[5]вспомогат'!C20</f>
        <v>32679476</v>
      </c>
      <c r="D22" s="38">
        <f>'[5]вспомогат'!D20</f>
        <v>4509469</v>
      </c>
      <c r="E22" s="33">
        <f>'[5]вспомогат'!G20</f>
        <v>31707610.37</v>
      </c>
      <c r="F22" s="38">
        <f>'[5]вспомогат'!H20</f>
        <v>1153956.370000001</v>
      </c>
      <c r="G22" s="39">
        <f>'[5]вспомогат'!I20</f>
        <v>25.58962862368055</v>
      </c>
      <c r="H22" s="35">
        <f>'[5]вспомогат'!J20</f>
        <v>-3355512.629999999</v>
      </c>
      <c r="I22" s="36">
        <f>'[5]вспомогат'!K20</f>
        <v>97.02606727843495</v>
      </c>
      <c r="J22" s="37">
        <f>'[5]вспомогат'!L20</f>
        <v>-971865.629999999</v>
      </c>
    </row>
    <row r="23" spans="1:10" ht="12.75">
      <c r="A23" s="32" t="s">
        <v>25</v>
      </c>
      <c r="B23" s="33">
        <f>'[5]вспомогат'!B21</f>
        <v>26604154</v>
      </c>
      <c r="C23" s="33">
        <f>'[5]вспомогат'!C21</f>
        <v>21929231</v>
      </c>
      <c r="D23" s="38">
        <f>'[5]вспомогат'!D21</f>
        <v>2555204</v>
      </c>
      <c r="E23" s="33">
        <f>'[5]вспомогат'!G21</f>
        <v>22151160.86</v>
      </c>
      <c r="F23" s="38">
        <f>'[5]вспомогат'!H21</f>
        <v>813905.6499999985</v>
      </c>
      <c r="G23" s="39">
        <f>'[5]вспомогат'!I21</f>
        <v>31.85286380265523</v>
      </c>
      <c r="H23" s="35">
        <f>'[5]вспомогат'!J21</f>
        <v>-1741298.3500000015</v>
      </c>
      <c r="I23" s="36">
        <f>'[5]вспомогат'!K21</f>
        <v>101.01202755354257</v>
      </c>
      <c r="J23" s="37">
        <f>'[5]вспомогат'!L21</f>
        <v>221929.8599999994</v>
      </c>
    </row>
    <row r="24" spans="1:10" ht="12.75">
      <c r="A24" s="32" t="s">
        <v>26</v>
      </c>
      <c r="B24" s="33">
        <f>'[5]вспомогат'!B22</f>
        <v>37731739</v>
      </c>
      <c r="C24" s="33">
        <f>'[5]вспомогат'!C22</f>
        <v>30217774</v>
      </c>
      <c r="D24" s="38">
        <f>'[5]вспомогат'!D22</f>
        <v>3011257</v>
      </c>
      <c r="E24" s="33">
        <f>'[5]вспомогат'!G22</f>
        <v>30454146.7</v>
      </c>
      <c r="F24" s="38">
        <f>'[5]вспомогат'!H22</f>
        <v>744451.2599999979</v>
      </c>
      <c r="G24" s="39">
        <f>'[5]вспомогат'!I22</f>
        <v>24.722275780512852</v>
      </c>
      <c r="H24" s="35">
        <f>'[5]вспомогат'!J22</f>
        <v>-2266805.740000002</v>
      </c>
      <c r="I24" s="36">
        <f>'[5]вспомогат'!K22</f>
        <v>100.78223068317342</v>
      </c>
      <c r="J24" s="37">
        <f>'[5]вспомогат'!L22</f>
        <v>236372.69999999925</v>
      </c>
    </row>
    <row r="25" spans="1:10" ht="12.75">
      <c r="A25" s="32" t="s">
        <v>27</v>
      </c>
      <c r="B25" s="33">
        <f>'[5]вспомогат'!B23</f>
        <v>20602250</v>
      </c>
      <c r="C25" s="33">
        <f>'[5]вспомогат'!C23</f>
        <v>16434554</v>
      </c>
      <c r="D25" s="38">
        <f>'[5]вспомогат'!D23</f>
        <v>1972925</v>
      </c>
      <c r="E25" s="33">
        <f>'[5]вспомогат'!G23</f>
        <v>15786396.62</v>
      </c>
      <c r="F25" s="38">
        <f>'[5]вспомогат'!H23</f>
        <v>498893.8499999996</v>
      </c>
      <c r="G25" s="39">
        <f>'[5]вспомогат'!I23</f>
        <v>25.287015471951523</v>
      </c>
      <c r="H25" s="35">
        <f>'[5]вспомогат'!J23</f>
        <v>-1474031.1500000004</v>
      </c>
      <c r="I25" s="36">
        <f>'[5]вспомогат'!K23</f>
        <v>96.05613039453337</v>
      </c>
      <c r="J25" s="37">
        <f>'[5]вспомогат'!L23</f>
        <v>-648157.3800000008</v>
      </c>
    </row>
    <row r="26" spans="1:10" ht="12.75">
      <c r="A26" s="32" t="s">
        <v>28</v>
      </c>
      <c r="B26" s="33">
        <f>'[5]вспомогат'!B24</f>
        <v>21007878</v>
      </c>
      <c r="C26" s="33">
        <f>'[5]вспомогат'!C24</f>
        <v>16317425</v>
      </c>
      <c r="D26" s="38">
        <f>'[5]вспомогат'!D24</f>
        <v>2532480</v>
      </c>
      <c r="E26" s="33">
        <f>'[5]вспомогат'!G24</f>
        <v>18568171.87</v>
      </c>
      <c r="F26" s="38">
        <f>'[5]вспомогат'!H24</f>
        <v>877648.7200000025</v>
      </c>
      <c r="G26" s="39">
        <f>'[5]вспомогат'!I24</f>
        <v>34.655701920647054</v>
      </c>
      <c r="H26" s="35">
        <f>'[5]вспомогат'!J24</f>
        <v>-1654831.2799999975</v>
      </c>
      <c r="I26" s="36">
        <f>'[5]вспомогат'!K24</f>
        <v>113.79351748207822</v>
      </c>
      <c r="J26" s="37">
        <f>'[5]вспомогат'!L24</f>
        <v>2250746.870000001</v>
      </c>
    </row>
    <row r="27" spans="1:10" ht="12.75">
      <c r="A27" s="32" t="s">
        <v>29</v>
      </c>
      <c r="B27" s="33">
        <f>'[5]вспомогат'!B25</f>
        <v>27934300</v>
      </c>
      <c r="C27" s="33">
        <f>'[5]вспомогат'!C25</f>
        <v>23254698</v>
      </c>
      <c r="D27" s="38">
        <f>'[5]вспомогат'!D25</f>
        <v>2317855</v>
      </c>
      <c r="E27" s="33">
        <f>'[5]вспомогат'!G25</f>
        <v>23211110.99</v>
      </c>
      <c r="F27" s="38">
        <f>'[5]вспомогат'!H25</f>
        <v>765173.75</v>
      </c>
      <c r="G27" s="39">
        <f>'[5]вспомогат'!I25</f>
        <v>33.01214916377427</v>
      </c>
      <c r="H27" s="35">
        <f>'[5]вспомогат'!J25</f>
        <v>-1552681.25</v>
      </c>
      <c r="I27" s="36">
        <f>'[5]вспомогат'!K25</f>
        <v>99.81256686283348</v>
      </c>
      <c r="J27" s="37">
        <f>'[5]вспомогат'!L25</f>
        <v>-43587.01000000164</v>
      </c>
    </row>
    <row r="28" spans="1:10" ht="12.75">
      <c r="A28" s="32" t="s">
        <v>30</v>
      </c>
      <c r="B28" s="33">
        <f>'[5]вспомогат'!B26</f>
        <v>18568890</v>
      </c>
      <c r="C28" s="33">
        <f>'[5]вспомогат'!C26</f>
        <v>15498250</v>
      </c>
      <c r="D28" s="38">
        <f>'[5]вспомогат'!D26</f>
        <v>2057891</v>
      </c>
      <c r="E28" s="33">
        <f>'[5]вспомогат'!G26</f>
        <v>14939748.38</v>
      </c>
      <c r="F28" s="38">
        <f>'[5]вспомогат'!H26</f>
        <v>430292.4600000009</v>
      </c>
      <c r="G28" s="39">
        <f>'[5]вспомогат'!I26</f>
        <v>20.909390244672863</v>
      </c>
      <c r="H28" s="35">
        <f>'[5]вспомогат'!J26</f>
        <v>-1627598.539999999</v>
      </c>
      <c r="I28" s="36">
        <f>'[5]вспомогат'!K26</f>
        <v>96.39635687900248</v>
      </c>
      <c r="J28" s="37">
        <f>'[5]вспомогат'!L26</f>
        <v>-558501.6199999992</v>
      </c>
    </row>
    <row r="29" spans="1:10" ht="12.75">
      <c r="A29" s="32" t="s">
        <v>31</v>
      </c>
      <c r="B29" s="33">
        <f>'[5]вспомогат'!B27</f>
        <v>15380084</v>
      </c>
      <c r="C29" s="33">
        <f>'[5]вспомогат'!C27</f>
        <v>12454903</v>
      </c>
      <c r="D29" s="38">
        <f>'[5]вспомогат'!D27</f>
        <v>1735991</v>
      </c>
      <c r="E29" s="33">
        <f>'[5]вспомогат'!G27</f>
        <v>12223008.25</v>
      </c>
      <c r="F29" s="38">
        <f>'[5]вспомогат'!H27</f>
        <v>511795.2599999998</v>
      </c>
      <c r="G29" s="39">
        <f>'[5]вспомогат'!I27</f>
        <v>29.481446620402973</v>
      </c>
      <c r="H29" s="35">
        <f>'[5]вспомогат'!J27</f>
        <v>-1224195.7400000002</v>
      </c>
      <c r="I29" s="36">
        <f>'[5]вспомогат'!K27</f>
        <v>98.13812480113253</v>
      </c>
      <c r="J29" s="37">
        <f>'[5]вспомогат'!L27</f>
        <v>-231894.75</v>
      </c>
    </row>
    <row r="30" spans="1:10" ht="12.75">
      <c r="A30" s="32" t="s">
        <v>32</v>
      </c>
      <c r="B30" s="33">
        <f>'[5]вспомогат'!B28</f>
        <v>30225272</v>
      </c>
      <c r="C30" s="33">
        <f>'[5]вспомогат'!C28</f>
        <v>22928828</v>
      </c>
      <c r="D30" s="38">
        <f>'[5]вспомогат'!D28</f>
        <v>3095052</v>
      </c>
      <c r="E30" s="33">
        <f>'[5]вспомогат'!G28</f>
        <v>22118043.95</v>
      </c>
      <c r="F30" s="38">
        <f>'[5]вспомогат'!H28</f>
        <v>562876.870000001</v>
      </c>
      <c r="G30" s="39">
        <f>'[5]вспомогат'!I28</f>
        <v>18.18634614216501</v>
      </c>
      <c r="H30" s="35">
        <f>'[5]вспомогат'!J28</f>
        <v>-2532175.129999999</v>
      </c>
      <c r="I30" s="36">
        <f>'[5]вспомогат'!K28</f>
        <v>96.46390975587587</v>
      </c>
      <c r="J30" s="37">
        <f>'[5]вспомогат'!L28</f>
        <v>-810784.0500000007</v>
      </c>
    </row>
    <row r="31" spans="1:10" ht="12.75">
      <c r="A31" s="32" t="s">
        <v>33</v>
      </c>
      <c r="B31" s="33">
        <f>'[5]вспомогат'!B29</f>
        <v>53778352</v>
      </c>
      <c r="C31" s="33">
        <f>'[5]вспомогат'!C29</f>
        <v>43534543</v>
      </c>
      <c r="D31" s="38">
        <f>'[5]вспомогат'!D29</f>
        <v>5547115</v>
      </c>
      <c r="E31" s="33">
        <f>'[5]вспомогат'!G29</f>
        <v>44918809.42</v>
      </c>
      <c r="F31" s="38">
        <f>'[5]вспомогат'!H29</f>
        <v>1571858.240000002</v>
      </c>
      <c r="G31" s="39">
        <f>'[5]вспомогат'!I29</f>
        <v>28.336499964395944</v>
      </c>
      <c r="H31" s="35">
        <f>'[5]вспомогат'!J29</f>
        <v>-3975256.759999998</v>
      </c>
      <c r="I31" s="36">
        <f>'[5]вспомогат'!K29</f>
        <v>103.17969668361972</v>
      </c>
      <c r="J31" s="37">
        <f>'[5]вспомогат'!L29</f>
        <v>1384266.4200000018</v>
      </c>
    </row>
    <row r="32" spans="1:10" ht="12.75">
      <c r="A32" s="32" t="s">
        <v>34</v>
      </c>
      <c r="B32" s="33">
        <f>'[5]вспомогат'!B30</f>
        <v>23538202</v>
      </c>
      <c r="C32" s="33">
        <f>'[5]вспомогат'!C30</f>
        <v>18928669</v>
      </c>
      <c r="D32" s="38">
        <f>'[5]вспомогат'!D30</f>
        <v>2534929</v>
      </c>
      <c r="E32" s="33">
        <f>'[5]вспомогат'!G30</f>
        <v>18402921.81</v>
      </c>
      <c r="F32" s="38">
        <f>'[5]вспомогат'!H30</f>
        <v>453247.8299999982</v>
      </c>
      <c r="G32" s="39">
        <f>'[5]вспомогат'!I30</f>
        <v>17.880099600422664</v>
      </c>
      <c r="H32" s="35">
        <f>'[5]вспомогат'!J30</f>
        <v>-2081681.1700000018</v>
      </c>
      <c r="I32" s="36">
        <f>'[5]вспомогат'!K30</f>
        <v>97.22248199279093</v>
      </c>
      <c r="J32" s="37">
        <f>'[5]вспомогат'!L30</f>
        <v>-525747.1900000013</v>
      </c>
    </row>
    <row r="33" spans="1:10" ht="12.75">
      <c r="A33" s="32" t="s">
        <v>35</v>
      </c>
      <c r="B33" s="33">
        <f>'[5]вспомогат'!B31</f>
        <v>25753277</v>
      </c>
      <c r="C33" s="33">
        <f>'[5]вспомогат'!C31</f>
        <v>20775348</v>
      </c>
      <c r="D33" s="38">
        <f>'[5]вспомогат'!D31</f>
        <v>2918762</v>
      </c>
      <c r="E33" s="33">
        <f>'[5]вспомогат'!G31</f>
        <v>20025067.28</v>
      </c>
      <c r="F33" s="38">
        <f>'[5]вспомогат'!H31</f>
        <v>668892.950000003</v>
      </c>
      <c r="G33" s="39">
        <f>'[5]вспомогат'!I31</f>
        <v>22.9170089921687</v>
      </c>
      <c r="H33" s="35">
        <f>'[5]вспомогат'!J31</f>
        <v>-2249869.049999997</v>
      </c>
      <c r="I33" s="36">
        <f>'[5]вспомогат'!K31</f>
        <v>96.38860095147383</v>
      </c>
      <c r="J33" s="37">
        <f>'[5]вспомогат'!L31</f>
        <v>-750280.7199999988</v>
      </c>
    </row>
    <row r="34" spans="1:10" ht="12.75">
      <c r="A34" s="32" t="s">
        <v>36</v>
      </c>
      <c r="B34" s="33">
        <f>'[5]вспомогат'!B32</f>
        <v>8338731</v>
      </c>
      <c r="C34" s="33">
        <f>'[5]вспомогат'!C32</f>
        <v>6756649</v>
      </c>
      <c r="D34" s="38">
        <f>'[5]вспомогат'!D32</f>
        <v>952655</v>
      </c>
      <c r="E34" s="33">
        <f>'[5]вспомогат'!G32</f>
        <v>7550581.32</v>
      </c>
      <c r="F34" s="38">
        <f>'[5]вспомогат'!H32</f>
        <v>310835.61000000034</v>
      </c>
      <c r="G34" s="39">
        <f>'[5]вспомогат'!I32</f>
        <v>32.628350242217834</v>
      </c>
      <c r="H34" s="35">
        <f>'[5]вспомогат'!J32</f>
        <v>-641819.3899999997</v>
      </c>
      <c r="I34" s="36">
        <f>'[5]вспомогат'!K32</f>
        <v>111.75038573115164</v>
      </c>
      <c r="J34" s="37">
        <f>'[5]вспомогат'!L32</f>
        <v>793932.3200000003</v>
      </c>
    </row>
    <row r="35" spans="1:10" ht="12.75">
      <c r="A35" s="32" t="s">
        <v>37</v>
      </c>
      <c r="B35" s="33">
        <f>'[5]вспомогат'!B33</f>
        <v>20559669</v>
      </c>
      <c r="C35" s="33">
        <f>'[5]вспомогат'!C33</f>
        <v>17563300</v>
      </c>
      <c r="D35" s="38">
        <f>'[5]вспомогат'!D33</f>
        <v>1975338</v>
      </c>
      <c r="E35" s="33">
        <f>'[5]вспомогат'!G33</f>
        <v>17611343.56</v>
      </c>
      <c r="F35" s="38">
        <f>'[5]вспомогат'!H33</f>
        <v>614836.4800000004</v>
      </c>
      <c r="G35" s="39">
        <f>'[5]вспомогат'!I33</f>
        <v>31.125634195261796</v>
      </c>
      <c r="H35" s="35">
        <f>'[5]вспомогат'!J33</f>
        <v>-1360501.5199999996</v>
      </c>
      <c r="I35" s="36">
        <f>'[5]вспомогат'!K33</f>
        <v>100.27354517658982</v>
      </c>
      <c r="J35" s="37">
        <f>'[5]вспомогат'!L33</f>
        <v>48043.55999999866</v>
      </c>
    </row>
    <row r="36" spans="1:10" ht="12.75">
      <c r="A36" s="32" t="s">
        <v>38</v>
      </c>
      <c r="B36" s="33">
        <f>'[5]вспомогат'!B34</f>
        <v>15321559</v>
      </c>
      <c r="C36" s="33">
        <f>'[5]вспомогат'!C34</f>
        <v>12627391</v>
      </c>
      <c r="D36" s="38">
        <f>'[5]вспомогат'!D34</f>
        <v>1444336</v>
      </c>
      <c r="E36" s="33">
        <f>'[5]вспомогат'!G34</f>
        <v>13721647.57</v>
      </c>
      <c r="F36" s="38">
        <f>'[5]вспомогат'!H34</f>
        <v>496715.1300000008</v>
      </c>
      <c r="G36" s="39">
        <f>'[5]вспомогат'!I34</f>
        <v>34.39055247532436</v>
      </c>
      <c r="H36" s="35">
        <f>'[5]вспомогат'!J34</f>
        <v>-947620.8699999992</v>
      </c>
      <c r="I36" s="36">
        <f>'[5]вспомогат'!K34</f>
        <v>108.6657376016946</v>
      </c>
      <c r="J36" s="37">
        <f>'[5]вспомогат'!L34</f>
        <v>1094256.5700000003</v>
      </c>
    </row>
    <row r="37" spans="1:10" ht="12.75">
      <c r="A37" s="32" t="s">
        <v>39</v>
      </c>
      <c r="B37" s="33">
        <f>'[5]вспомогат'!B35</f>
        <v>37368400</v>
      </c>
      <c r="C37" s="33">
        <f>'[5]вспомогат'!C35</f>
        <v>28335044</v>
      </c>
      <c r="D37" s="38">
        <f>'[5]вспомогат'!D35</f>
        <v>3438993</v>
      </c>
      <c r="E37" s="33">
        <f>'[5]вспомогат'!G35</f>
        <v>28281623.54</v>
      </c>
      <c r="F37" s="38">
        <f>'[5]вспомогат'!H35</f>
        <v>812112.5299999975</v>
      </c>
      <c r="G37" s="39">
        <f>'[5]вспомогат'!I35</f>
        <v>23.614835214843342</v>
      </c>
      <c r="H37" s="35">
        <f>'[5]вспомогат'!J35</f>
        <v>-2626880.4700000025</v>
      </c>
      <c r="I37" s="36">
        <f>'[5]вспомогат'!K35</f>
        <v>99.81146858286156</v>
      </c>
      <c r="J37" s="37">
        <f>'[5]вспомогат'!L35</f>
        <v>-53420.460000000894</v>
      </c>
    </row>
    <row r="38" spans="1:10" ht="18.75" customHeight="1">
      <c r="A38" s="51" t="s">
        <v>40</v>
      </c>
      <c r="B38" s="42">
        <f>SUM(B18:B37)</f>
        <v>558889717</v>
      </c>
      <c r="C38" s="42">
        <f>SUM(C18:C37)</f>
        <v>450863219</v>
      </c>
      <c r="D38" s="42">
        <f>SUM(D18:D37)</f>
        <v>56716603</v>
      </c>
      <c r="E38" s="42">
        <f>SUM(E18:E37)</f>
        <v>447906930.20000005</v>
      </c>
      <c r="F38" s="42">
        <f>SUM(F18:F37)</f>
        <v>16528075.400000008</v>
      </c>
      <c r="G38" s="43">
        <f>F38/D38*100</f>
        <v>29.141511525293584</v>
      </c>
      <c r="H38" s="42">
        <f>SUM(H18:H37)</f>
        <v>-40188527.599999994</v>
      </c>
      <c r="I38" s="44">
        <f>E38/C38*100</f>
        <v>99.34430473025569</v>
      </c>
      <c r="J38" s="42">
        <f>SUM(J18:J37)</f>
        <v>-2956288.8000000035</v>
      </c>
    </row>
    <row r="39" spans="1:10" ht="20.25" customHeight="1">
      <c r="A39" s="52" t="s">
        <v>41</v>
      </c>
      <c r="B39" s="53">
        <f>'[5]вспомогат'!B36</f>
        <v>3657146656</v>
      </c>
      <c r="C39" s="53">
        <f>'[5]вспомогат'!C36</f>
        <v>2943245048</v>
      </c>
      <c r="D39" s="53">
        <f>'[5]вспомогат'!D36</f>
        <v>334251713</v>
      </c>
      <c r="E39" s="53">
        <f>'[5]вспомогат'!G36</f>
        <v>2768231752.2199993</v>
      </c>
      <c r="F39" s="53">
        <f>'[5]вспомогат'!H36</f>
        <v>106928857.25</v>
      </c>
      <c r="G39" s="54">
        <f>'[5]вспомогат'!I36</f>
        <v>31.990518848889188</v>
      </c>
      <c r="H39" s="53">
        <f>'[5]вспомогат'!J36</f>
        <v>-227322855.75000006</v>
      </c>
      <c r="I39" s="54">
        <f>'[5]вспомогат'!K36</f>
        <v>94.05373005217741</v>
      </c>
      <c r="J39" s="53">
        <f>'[5]вспомогат'!L36</f>
        <v>-175013295.7800001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11.10.2012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2012-10-12T04:46:48Z</dcterms:created>
  <dcterms:modified xsi:type="dcterms:W3CDTF">2012-10-12T04:47:18Z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