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<sst xmlns="http://schemas.openxmlformats.org/spreadsheetml/2006/main" count="47" uniqueCount="42">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</sst>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81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08.10.2012</v>
          </cell>
        </row>
        <row r="6">
          <cell r="G6" t="str">
            <v>Фактично надійшло на 08.10.2012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857329600</v>
          </cell>
          <cell r="C10">
            <v>684378820</v>
          </cell>
          <cell r="D10">
            <v>70760230</v>
          </cell>
          <cell r="G10">
            <v>643935781.45</v>
          </cell>
          <cell r="H10">
            <v>21723009.05000007</v>
          </cell>
          <cell r="I10">
            <v>30.699460770548754</v>
          </cell>
          <cell r="J10">
            <v>-49037220.94999993</v>
          </cell>
          <cell r="K10">
            <v>94.09054790006506</v>
          </cell>
          <cell r="L10">
            <v>-40443038.54999995</v>
          </cell>
        </row>
        <row r="11">
          <cell r="B11">
            <v>1702276100</v>
          </cell>
          <cell r="C11">
            <v>1371089800</v>
          </cell>
          <cell r="D11">
            <v>158266700</v>
          </cell>
          <cell r="G11">
            <v>1256816352.7</v>
          </cell>
          <cell r="H11">
            <v>39557077.380000114</v>
          </cell>
          <cell r="I11">
            <v>24.99393579318967</v>
          </cell>
          <cell r="J11">
            <v>-118709622.61999989</v>
          </cell>
          <cell r="K11">
            <v>91.66550233981758</v>
          </cell>
          <cell r="L11">
            <v>-114273447.29999995</v>
          </cell>
        </row>
        <row r="12">
          <cell r="B12">
            <v>136403523</v>
          </cell>
          <cell r="C12">
            <v>105857697</v>
          </cell>
          <cell r="D12">
            <v>12946432</v>
          </cell>
          <cell r="G12">
            <v>95525348.75</v>
          </cell>
          <cell r="H12">
            <v>1719097.7800000012</v>
          </cell>
          <cell r="I12">
            <v>13.2785448531302</v>
          </cell>
          <cell r="J12">
            <v>-11227334.219999999</v>
          </cell>
          <cell r="K12">
            <v>90.23939822722575</v>
          </cell>
          <cell r="L12">
            <v>-10332348.25</v>
          </cell>
        </row>
        <row r="13">
          <cell r="B13">
            <v>233112616</v>
          </cell>
          <cell r="C13">
            <v>194825372</v>
          </cell>
          <cell r="D13">
            <v>19978068</v>
          </cell>
          <cell r="G13">
            <v>182850159.8</v>
          </cell>
          <cell r="H13">
            <v>7691649.439999998</v>
          </cell>
          <cell r="I13">
            <v>38.50046681190592</v>
          </cell>
          <cell r="J13">
            <v>-12286418.560000002</v>
          </cell>
          <cell r="K13">
            <v>93.85336104991501</v>
          </cell>
          <cell r="L13">
            <v>-11975212.199999988</v>
          </cell>
        </row>
        <row r="14">
          <cell r="B14">
            <v>142566500</v>
          </cell>
          <cell r="C14">
            <v>115882800</v>
          </cell>
          <cell r="D14">
            <v>12480600</v>
          </cell>
          <cell r="G14">
            <v>106510262.64</v>
          </cell>
          <cell r="H14">
            <v>2310905.4899999946</v>
          </cell>
          <cell r="I14">
            <v>18.515980722080627</v>
          </cell>
          <cell r="J14">
            <v>-10169694.510000005</v>
          </cell>
          <cell r="K14">
            <v>91.91205480019468</v>
          </cell>
          <cell r="L14">
            <v>-9372537.36</v>
          </cell>
        </row>
        <row r="15">
          <cell r="B15">
            <v>26568600</v>
          </cell>
          <cell r="C15">
            <v>20347340</v>
          </cell>
          <cell r="D15">
            <v>3103080</v>
          </cell>
          <cell r="G15">
            <v>17623986.29</v>
          </cell>
          <cell r="H15">
            <v>336112.3200000003</v>
          </cell>
          <cell r="I15">
            <v>10.8315712131173</v>
          </cell>
          <cell r="J15">
            <v>-2766967.6799999997</v>
          </cell>
          <cell r="K15">
            <v>86.61567698775367</v>
          </cell>
          <cell r="L15">
            <v>-2723353.710000001</v>
          </cell>
        </row>
        <row r="16">
          <cell r="B16">
            <v>23218977</v>
          </cell>
          <cell r="C16">
            <v>19695350</v>
          </cell>
          <cell r="D16">
            <v>2577821</v>
          </cell>
          <cell r="G16">
            <v>19851329.15</v>
          </cell>
          <cell r="H16">
            <v>650854.9299999997</v>
          </cell>
          <cell r="I16">
            <v>25.248259285652487</v>
          </cell>
          <cell r="J16">
            <v>-1926966.0700000003</v>
          </cell>
          <cell r="K16">
            <v>100.79195926957378</v>
          </cell>
          <cell r="L16">
            <v>155979.1499999985</v>
          </cell>
        </row>
        <row r="17">
          <cell r="B17">
            <v>85325582</v>
          </cell>
          <cell r="C17">
            <v>69753718</v>
          </cell>
          <cell r="D17">
            <v>9253123</v>
          </cell>
          <cell r="G17">
            <v>63912258.28</v>
          </cell>
          <cell r="H17">
            <v>2610773.620000005</v>
          </cell>
          <cell r="I17">
            <v>28.215053663503713</v>
          </cell>
          <cell r="J17">
            <v>-6642349.379999995</v>
          </cell>
          <cell r="K17">
            <v>91.62559374971238</v>
          </cell>
          <cell r="L17">
            <v>-5841459.719999999</v>
          </cell>
        </row>
        <row r="18">
          <cell r="B18">
            <v>8193575</v>
          </cell>
          <cell r="C18">
            <v>6497055</v>
          </cell>
          <cell r="D18">
            <v>799177</v>
          </cell>
          <cell r="G18">
            <v>6165832.01</v>
          </cell>
          <cell r="H18">
            <v>124609.97999999952</v>
          </cell>
          <cell r="I18">
            <v>15.592288066348194</v>
          </cell>
          <cell r="J18">
            <v>-674567.0200000005</v>
          </cell>
          <cell r="K18">
            <v>94.90195188435375</v>
          </cell>
          <cell r="L18">
            <v>-331222.9900000002</v>
          </cell>
        </row>
        <row r="19">
          <cell r="B19">
            <v>17464288</v>
          </cell>
          <cell r="C19">
            <v>14681013</v>
          </cell>
          <cell r="D19">
            <v>1486230</v>
          </cell>
          <cell r="G19">
            <v>14776768.83</v>
          </cell>
          <cell r="H19">
            <v>324994.47000000067</v>
          </cell>
          <cell r="I19">
            <v>21.867037403362914</v>
          </cell>
          <cell r="J19">
            <v>-1161235.5299999993</v>
          </cell>
          <cell r="K19">
            <v>100.65224266200158</v>
          </cell>
          <cell r="L19">
            <v>95755.83000000007</v>
          </cell>
        </row>
        <row r="20">
          <cell r="B20">
            <v>41974538</v>
          </cell>
          <cell r="C20">
            <v>32679476</v>
          </cell>
          <cell r="D20">
            <v>4509469</v>
          </cell>
          <cell r="G20">
            <v>31441950.41</v>
          </cell>
          <cell r="H20">
            <v>888296.4100000001</v>
          </cell>
          <cell r="I20">
            <v>19.698470263350302</v>
          </cell>
          <cell r="J20">
            <v>-3621172.59</v>
          </cell>
          <cell r="K20">
            <v>96.21314126946223</v>
          </cell>
          <cell r="L20">
            <v>-1237525.5899999999</v>
          </cell>
        </row>
        <row r="21">
          <cell r="B21">
            <v>26604154</v>
          </cell>
          <cell r="C21">
            <v>21929231</v>
          </cell>
          <cell r="D21">
            <v>2555204</v>
          </cell>
          <cell r="G21">
            <v>21829492.92</v>
          </cell>
          <cell r="H21">
            <v>492237.7100000009</v>
          </cell>
          <cell r="I21">
            <v>19.26412568233303</v>
          </cell>
          <cell r="J21">
            <v>-2062966.289999999</v>
          </cell>
          <cell r="K21">
            <v>99.54518204491531</v>
          </cell>
          <cell r="L21">
            <v>-99738.07999999821</v>
          </cell>
        </row>
        <row r="22">
          <cell r="B22">
            <v>37726139</v>
          </cell>
          <cell r="C22">
            <v>30212174</v>
          </cell>
          <cell r="D22">
            <v>3005657</v>
          </cell>
          <cell r="G22">
            <v>30156780.33</v>
          </cell>
          <cell r="H22">
            <v>447084.88999999687</v>
          </cell>
          <cell r="I22">
            <v>14.87478078835998</v>
          </cell>
          <cell r="J22">
            <v>-2558572.110000003</v>
          </cell>
          <cell r="K22">
            <v>99.8166511618793</v>
          </cell>
          <cell r="L22">
            <v>-55393.67000000179</v>
          </cell>
        </row>
        <row r="23">
          <cell r="B23">
            <v>20602250</v>
          </cell>
          <cell r="C23">
            <v>16434554</v>
          </cell>
          <cell r="D23">
            <v>1972925</v>
          </cell>
          <cell r="G23">
            <v>15635329.91</v>
          </cell>
          <cell r="H23">
            <v>347827.1400000006</v>
          </cell>
          <cell r="I23">
            <v>17.630023442350854</v>
          </cell>
          <cell r="J23">
            <v>-1625097.8599999994</v>
          </cell>
          <cell r="K23">
            <v>95.13692863219775</v>
          </cell>
          <cell r="L23">
            <v>-799224.0899999999</v>
          </cell>
        </row>
        <row r="24">
          <cell r="B24">
            <v>21007878</v>
          </cell>
          <cell r="C24">
            <v>16317425</v>
          </cell>
          <cell r="D24">
            <v>2532480</v>
          </cell>
          <cell r="G24">
            <v>18343230.2</v>
          </cell>
          <cell r="H24">
            <v>652707.0500000007</v>
          </cell>
          <cell r="I24">
            <v>25.773433551301522</v>
          </cell>
          <cell r="J24">
            <v>-1879772.9499999993</v>
          </cell>
          <cell r="K24">
            <v>112.41498091763866</v>
          </cell>
          <cell r="L24">
            <v>2025805.1999999993</v>
          </cell>
        </row>
        <row r="25">
          <cell r="B25">
            <v>27934300</v>
          </cell>
          <cell r="C25">
            <v>23254698</v>
          </cell>
          <cell r="D25">
            <v>2317855</v>
          </cell>
          <cell r="G25">
            <v>22984152.21</v>
          </cell>
          <cell r="H25">
            <v>538214.9700000025</v>
          </cell>
          <cell r="I25">
            <v>23.220389972625664</v>
          </cell>
          <cell r="J25">
            <v>-1779640.0299999975</v>
          </cell>
          <cell r="K25">
            <v>98.83659727595688</v>
          </cell>
          <cell r="L25">
            <v>-270545.7899999991</v>
          </cell>
        </row>
        <row r="26">
          <cell r="B26">
            <v>18568890</v>
          </cell>
          <cell r="C26">
            <v>15498250</v>
          </cell>
          <cell r="D26">
            <v>2057891</v>
          </cell>
          <cell r="G26">
            <v>14857715.05</v>
          </cell>
          <cell r="H26">
            <v>348259.1300000008</v>
          </cell>
          <cell r="I26">
            <v>16.923108658330342</v>
          </cell>
          <cell r="J26">
            <v>-1709631.8699999992</v>
          </cell>
          <cell r="K26">
            <v>95.86704982820642</v>
          </cell>
          <cell r="L26">
            <v>-640534.9499999993</v>
          </cell>
        </row>
        <row r="27">
          <cell r="B27">
            <v>15380084</v>
          </cell>
          <cell r="C27">
            <v>12454903</v>
          </cell>
          <cell r="D27">
            <v>1735991</v>
          </cell>
          <cell r="G27">
            <v>12079419.59</v>
          </cell>
          <cell r="H27">
            <v>368206.5999999996</v>
          </cell>
          <cell r="I27">
            <v>21.210167564232744</v>
          </cell>
          <cell r="J27">
            <v>-1367784.4000000004</v>
          </cell>
          <cell r="K27">
            <v>96.98525624808157</v>
          </cell>
          <cell r="L27">
            <v>-375483.41000000015</v>
          </cell>
        </row>
        <row r="28">
          <cell r="B28">
            <v>30225272</v>
          </cell>
          <cell r="C28">
            <v>22928828</v>
          </cell>
          <cell r="D28">
            <v>3095052</v>
          </cell>
          <cell r="G28">
            <v>21930035.88</v>
          </cell>
          <cell r="H28">
            <v>374868.80000000075</v>
          </cell>
          <cell r="I28">
            <v>12.111874049289018</v>
          </cell>
          <cell r="J28">
            <v>-2720183.1999999993</v>
          </cell>
          <cell r="K28">
            <v>95.64394604032967</v>
          </cell>
          <cell r="L28">
            <v>-998792.120000001</v>
          </cell>
        </row>
        <row r="29">
          <cell r="B29">
            <v>53778352</v>
          </cell>
          <cell r="C29">
            <v>43534543</v>
          </cell>
          <cell r="D29">
            <v>5547115</v>
          </cell>
          <cell r="G29">
            <v>44709619.6</v>
          </cell>
          <cell r="H29">
            <v>1362668.4200000018</v>
          </cell>
          <cell r="I29">
            <v>24.565353701879296</v>
          </cell>
          <cell r="J29">
            <v>-4184446.579999998</v>
          </cell>
          <cell r="K29">
            <v>102.6991821184387</v>
          </cell>
          <cell r="L29">
            <v>1175076.6000000015</v>
          </cell>
        </row>
        <row r="30">
          <cell r="B30">
            <v>23538202</v>
          </cell>
          <cell r="C30">
            <v>18928669</v>
          </cell>
          <cell r="D30">
            <v>2534929</v>
          </cell>
          <cell r="G30">
            <v>18329730.58</v>
          </cell>
          <cell r="H30">
            <v>380056.59999999776</v>
          </cell>
          <cell r="I30">
            <v>14.992790725105031</v>
          </cell>
          <cell r="J30">
            <v>-2154872.4000000022</v>
          </cell>
          <cell r="K30">
            <v>96.83581333690181</v>
          </cell>
          <cell r="L30">
            <v>-598938.4200000018</v>
          </cell>
        </row>
        <row r="31">
          <cell r="B31">
            <v>25753277</v>
          </cell>
          <cell r="C31">
            <v>20775348</v>
          </cell>
          <cell r="D31">
            <v>2918762</v>
          </cell>
          <cell r="G31">
            <v>19834070.67</v>
          </cell>
          <cell r="H31">
            <v>477896.3400000036</v>
          </cell>
          <cell r="I31">
            <v>16.3732548251623</v>
          </cell>
          <cell r="J31">
            <v>-2440865.6599999964</v>
          </cell>
          <cell r="K31">
            <v>95.4692584210864</v>
          </cell>
          <cell r="L31">
            <v>-941277.3299999982</v>
          </cell>
        </row>
        <row r="32">
          <cell r="B32">
            <v>8338731</v>
          </cell>
          <cell r="C32">
            <v>6756649</v>
          </cell>
          <cell r="D32">
            <v>952655</v>
          </cell>
          <cell r="G32">
            <v>7475929.71</v>
          </cell>
          <cell r="H32">
            <v>236184</v>
          </cell>
          <cell r="I32">
            <v>24.792186048464554</v>
          </cell>
          <cell r="J32">
            <v>-716471</v>
          </cell>
          <cell r="K32">
            <v>110.64552428282126</v>
          </cell>
          <cell r="L32">
            <v>719280.71</v>
          </cell>
        </row>
        <row r="33">
          <cell r="B33">
            <v>20559669</v>
          </cell>
          <cell r="C33">
            <v>17563300</v>
          </cell>
          <cell r="D33">
            <v>1975338</v>
          </cell>
          <cell r="G33">
            <v>17321009.25</v>
          </cell>
          <cell r="H33">
            <v>324502.1700000018</v>
          </cell>
          <cell r="I33">
            <v>16.427678199882845</v>
          </cell>
          <cell r="J33">
            <v>-1650835.8299999982</v>
          </cell>
          <cell r="K33">
            <v>98.62047138066309</v>
          </cell>
          <cell r="L33">
            <v>-242290.75</v>
          </cell>
        </row>
        <row r="34">
          <cell r="B34">
            <v>15321559</v>
          </cell>
          <cell r="C34">
            <v>12627391</v>
          </cell>
          <cell r="D34">
            <v>1444336</v>
          </cell>
          <cell r="G34">
            <v>13562359.62</v>
          </cell>
          <cell r="H34">
            <v>337427.1799999997</v>
          </cell>
          <cell r="I34">
            <v>23.362097185142495</v>
          </cell>
          <cell r="J34">
            <v>-1106908.8200000003</v>
          </cell>
          <cell r="K34">
            <v>107.4042897697553</v>
          </cell>
          <cell r="L34">
            <v>934968.6199999992</v>
          </cell>
        </row>
        <row r="35">
          <cell r="B35">
            <v>37368400</v>
          </cell>
          <cell r="C35">
            <v>28335044</v>
          </cell>
          <cell r="D35">
            <v>3438993</v>
          </cell>
          <cell r="G35">
            <v>28128185.89</v>
          </cell>
          <cell r="H35">
            <v>658674.879999999</v>
          </cell>
          <cell r="I35">
            <v>19.153132326817733</v>
          </cell>
          <cell r="J35">
            <v>-2780318.120000001</v>
          </cell>
          <cell r="K35">
            <v>99.26995663038322</v>
          </cell>
          <cell r="L35">
            <v>-206858.1099999994</v>
          </cell>
        </row>
        <row r="36">
          <cell r="B36">
            <v>3657141056</v>
          </cell>
          <cell r="C36">
            <v>2943239448</v>
          </cell>
          <cell r="D36">
            <v>334246113</v>
          </cell>
          <cell r="G36">
            <v>2746587091.7200003</v>
          </cell>
          <cell r="H36">
            <v>85284196.75000018</v>
          </cell>
          <cell r="I36">
            <v>25.51538923954523</v>
          </cell>
          <cell r="J36">
            <v>-248961916.24999982</v>
          </cell>
          <cell r="K36">
            <v>93.3185063684292</v>
          </cell>
          <cell r="L36">
            <v>-196652356.2799999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08.10.2012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08.10.2012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684378820</v>
      </c>
      <c r="D10" s="33">
        <f>'[5]вспомогат'!D10</f>
        <v>70760230</v>
      </c>
      <c r="E10" s="33">
        <f>'[5]вспомогат'!G10</f>
        <v>643935781.45</v>
      </c>
      <c r="F10" s="33">
        <f>'[5]вспомогат'!H10</f>
        <v>21723009.05000007</v>
      </c>
      <c r="G10" s="34">
        <f>'[5]вспомогат'!I10</f>
        <v>30.699460770548754</v>
      </c>
      <c r="H10" s="35">
        <f>'[5]вспомогат'!J10</f>
        <v>-49037220.94999993</v>
      </c>
      <c r="I10" s="36">
        <f>'[5]вспомогат'!K10</f>
        <v>94.09054790006506</v>
      </c>
      <c r="J10" s="37">
        <f>'[5]вспомогат'!L10</f>
        <v>-40443038.54999995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1371089800</v>
      </c>
      <c r="D12" s="38">
        <f>'[5]вспомогат'!D11</f>
        <v>158266700</v>
      </c>
      <c r="E12" s="33">
        <f>'[5]вспомогат'!G11</f>
        <v>1256816352.7</v>
      </c>
      <c r="F12" s="38">
        <f>'[5]вспомогат'!H11</f>
        <v>39557077.380000114</v>
      </c>
      <c r="G12" s="39">
        <f>'[5]вспомогат'!I11</f>
        <v>24.99393579318967</v>
      </c>
      <c r="H12" s="35">
        <f>'[5]вспомогат'!J11</f>
        <v>-118709622.61999989</v>
      </c>
      <c r="I12" s="36">
        <f>'[5]вспомогат'!K11</f>
        <v>91.66550233981758</v>
      </c>
      <c r="J12" s="37">
        <f>'[5]вспомогат'!L11</f>
        <v>-114273447.29999995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105857697</v>
      </c>
      <c r="D13" s="38">
        <f>'[5]вспомогат'!D12</f>
        <v>12946432</v>
      </c>
      <c r="E13" s="33">
        <f>'[5]вспомогат'!G12</f>
        <v>95525348.75</v>
      </c>
      <c r="F13" s="38">
        <f>'[5]вспомогат'!H12</f>
        <v>1719097.7800000012</v>
      </c>
      <c r="G13" s="39">
        <f>'[5]вспомогат'!I12</f>
        <v>13.2785448531302</v>
      </c>
      <c r="H13" s="35">
        <f>'[5]вспомогат'!J12</f>
        <v>-11227334.219999999</v>
      </c>
      <c r="I13" s="36">
        <f>'[5]вспомогат'!K12</f>
        <v>90.23939822722575</v>
      </c>
      <c r="J13" s="37">
        <f>'[5]вспомогат'!L12</f>
        <v>-10332348.25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194825372</v>
      </c>
      <c r="D14" s="38">
        <f>'[5]вспомогат'!D13</f>
        <v>19978068</v>
      </c>
      <c r="E14" s="33">
        <f>'[5]вспомогат'!G13</f>
        <v>182850159.8</v>
      </c>
      <c r="F14" s="38">
        <f>'[5]вспомогат'!H13</f>
        <v>7691649.439999998</v>
      </c>
      <c r="G14" s="39">
        <f>'[5]вспомогат'!I13</f>
        <v>38.50046681190592</v>
      </c>
      <c r="H14" s="35">
        <f>'[5]вспомогат'!J13</f>
        <v>-12286418.560000002</v>
      </c>
      <c r="I14" s="36">
        <f>'[5]вспомогат'!K13</f>
        <v>93.85336104991501</v>
      </c>
      <c r="J14" s="37">
        <f>'[5]вспомогат'!L13</f>
        <v>-11975212.199999988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115882800</v>
      </c>
      <c r="D15" s="38">
        <f>'[5]вспомогат'!D14</f>
        <v>12480600</v>
      </c>
      <c r="E15" s="33">
        <f>'[5]вспомогат'!G14</f>
        <v>106510262.64</v>
      </c>
      <c r="F15" s="38">
        <f>'[5]вспомогат'!H14</f>
        <v>2310905.4899999946</v>
      </c>
      <c r="G15" s="39">
        <f>'[5]вспомогат'!I14</f>
        <v>18.515980722080627</v>
      </c>
      <c r="H15" s="35">
        <f>'[5]вспомогат'!J14</f>
        <v>-10169694.510000005</v>
      </c>
      <c r="I15" s="36">
        <f>'[5]вспомогат'!K14</f>
        <v>91.91205480019468</v>
      </c>
      <c r="J15" s="37">
        <f>'[5]вспомогат'!L14</f>
        <v>-9372537.36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20347340</v>
      </c>
      <c r="D16" s="38">
        <f>'[5]вспомогат'!D15</f>
        <v>3103080</v>
      </c>
      <c r="E16" s="33">
        <f>'[5]вспомогат'!G15</f>
        <v>17623986.29</v>
      </c>
      <c r="F16" s="38">
        <f>'[5]вспомогат'!H15</f>
        <v>336112.3200000003</v>
      </c>
      <c r="G16" s="39">
        <f>'[5]вспомогат'!I15</f>
        <v>10.8315712131173</v>
      </c>
      <c r="H16" s="35">
        <f>'[5]вспомогат'!J15</f>
        <v>-2766967.6799999997</v>
      </c>
      <c r="I16" s="36">
        <f>'[5]вспомогат'!K15</f>
        <v>86.61567698775367</v>
      </c>
      <c r="J16" s="37">
        <f>'[5]вспомогат'!L15</f>
        <v>-2723353.710000001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1808003009</v>
      </c>
      <c r="D17" s="42">
        <f>SUM(D12:D16)</f>
        <v>206774880</v>
      </c>
      <c r="E17" s="42">
        <f>SUM(E12:E16)</f>
        <v>1659326110.18</v>
      </c>
      <c r="F17" s="42">
        <f>SUM(F12:F16)</f>
        <v>51614842.41000011</v>
      </c>
      <c r="G17" s="43">
        <f>F17/D17*100</f>
        <v>24.961853398246493</v>
      </c>
      <c r="H17" s="42">
        <f>SUM(H12:H16)</f>
        <v>-155160037.5899999</v>
      </c>
      <c r="I17" s="44">
        <f>E17/C17*100</f>
        <v>91.77673388374322</v>
      </c>
      <c r="J17" s="42">
        <f>SUM(J12:J16)</f>
        <v>-148676898.81999996</v>
      </c>
    </row>
    <row r="18" spans="1:10" ht="20.25" customHeight="1">
      <c r="A18" s="32" t="s">
        <v>20</v>
      </c>
      <c r="B18" s="45">
        <f>'[5]вспомогат'!B16</f>
        <v>23218977</v>
      </c>
      <c r="C18" s="45">
        <f>'[5]вспомогат'!C16</f>
        <v>19695350</v>
      </c>
      <c r="D18" s="46">
        <f>'[5]вспомогат'!D16</f>
        <v>2577821</v>
      </c>
      <c r="E18" s="45">
        <f>'[5]вспомогат'!G16</f>
        <v>19851329.15</v>
      </c>
      <c r="F18" s="46">
        <f>'[5]вспомогат'!H16</f>
        <v>650854.9299999997</v>
      </c>
      <c r="G18" s="47">
        <f>'[5]вспомогат'!I16</f>
        <v>25.248259285652487</v>
      </c>
      <c r="H18" s="48">
        <f>'[5]вспомогат'!J16</f>
        <v>-1926966.0700000003</v>
      </c>
      <c r="I18" s="49">
        <f>'[5]вспомогат'!K16</f>
        <v>100.79195926957378</v>
      </c>
      <c r="J18" s="50">
        <f>'[5]вспомогат'!L16</f>
        <v>155979.1499999985</v>
      </c>
    </row>
    <row r="19" spans="1:10" ht="12.75">
      <c r="A19" s="32" t="s">
        <v>21</v>
      </c>
      <c r="B19" s="33">
        <f>'[5]вспомогат'!B17</f>
        <v>85325582</v>
      </c>
      <c r="C19" s="33">
        <f>'[5]вспомогат'!C17</f>
        <v>69753718</v>
      </c>
      <c r="D19" s="38">
        <f>'[5]вспомогат'!D17</f>
        <v>9253123</v>
      </c>
      <c r="E19" s="33">
        <f>'[5]вспомогат'!G17</f>
        <v>63912258.28</v>
      </c>
      <c r="F19" s="38">
        <f>'[5]вспомогат'!H17</f>
        <v>2610773.620000005</v>
      </c>
      <c r="G19" s="39">
        <f>'[5]вспомогат'!I17</f>
        <v>28.215053663503713</v>
      </c>
      <c r="H19" s="35">
        <f>'[5]вспомогат'!J17</f>
        <v>-6642349.379999995</v>
      </c>
      <c r="I19" s="36">
        <f>'[5]вспомогат'!K17</f>
        <v>91.62559374971238</v>
      </c>
      <c r="J19" s="37">
        <f>'[5]вспомогат'!L17</f>
        <v>-5841459.719999999</v>
      </c>
    </row>
    <row r="20" spans="1:10" ht="12.75">
      <c r="A20" s="32" t="s">
        <v>22</v>
      </c>
      <c r="B20" s="33">
        <f>'[5]вспомогат'!B18</f>
        <v>8193575</v>
      </c>
      <c r="C20" s="33">
        <f>'[5]вспомогат'!C18</f>
        <v>6497055</v>
      </c>
      <c r="D20" s="38">
        <f>'[5]вспомогат'!D18</f>
        <v>799177</v>
      </c>
      <c r="E20" s="33">
        <f>'[5]вспомогат'!G18</f>
        <v>6165832.01</v>
      </c>
      <c r="F20" s="38">
        <f>'[5]вспомогат'!H18</f>
        <v>124609.97999999952</v>
      </c>
      <c r="G20" s="39">
        <f>'[5]вспомогат'!I18</f>
        <v>15.592288066348194</v>
      </c>
      <c r="H20" s="35">
        <f>'[5]вспомогат'!J18</f>
        <v>-674567.0200000005</v>
      </c>
      <c r="I20" s="36">
        <f>'[5]вспомогат'!K18</f>
        <v>94.90195188435375</v>
      </c>
      <c r="J20" s="37">
        <f>'[5]вспомогат'!L18</f>
        <v>-331222.9900000002</v>
      </c>
    </row>
    <row r="21" spans="1:10" ht="12.75">
      <c r="A21" s="32" t="s">
        <v>23</v>
      </c>
      <c r="B21" s="33">
        <f>'[5]вспомогат'!B19</f>
        <v>17464288</v>
      </c>
      <c r="C21" s="33">
        <f>'[5]вспомогат'!C19</f>
        <v>14681013</v>
      </c>
      <c r="D21" s="38">
        <f>'[5]вспомогат'!D19</f>
        <v>1486230</v>
      </c>
      <c r="E21" s="33">
        <f>'[5]вспомогат'!G19</f>
        <v>14776768.83</v>
      </c>
      <c r="F21" s="38">
        <f>'[5]вспомогат'!H19</f>
        <v>324994.47000000067</v>
      </c>
      <c r="G21" s="39">
        <f>'[5]вспомогат'!I19</f>
        <v>21.867037403362914</v>
      </c>
      <c r="H21" s="35">
        <f>'[5]вспомогат'!J19</f>
        <v>-1161235.5299999993</v>
      </c>
      <c r="I21" s="36">
        <f>'[5]вспомогат'!K19</f>
        <v>100.65224266200158</v>
      </c>
      <c r="J21" s="37">
        <f>'[5]вспомогат'!L19</f>
        <v>95755.83000000007</v>
      </c>
    </row>
    <row r="22" spans="1:10" ht="12.75">
      <c r="A22" s="32" t="s">
        <v>24</v>
      </c>
      <c r="B22" s="33">
        <f>'[5]вспомогат'!B20</f>
        <v>41974538</v>
      </c>
      <c r="C22" s="33">
        <f>'[5]вспомогат'!C20</f>
        <v>32679476</v>
      </c>
      <c r="D22" s="38">
        <f>'[5]вспомогат'!D20</f>
        <v>4509469</v>
      </c>
      <c r="E22" s="33">
        <f>'[5]вспомогат'!G20</f>
        <v>31441950.41</v>
      </c>
      <c r="F22" s="38">
        <f>'[5]вспомогат'!H20</f>
        <v>888296.4100000001</v>
      </c>
      <c r="G22" s="39">
        <f>'[5]вспомогат'!I20</f>
        <v>19.698470263350302</v>
      </c>
      <c r="H22" s="35">
        <f>'[5]вспомогат'!J20</f>
        <v>-3621172.59</v>
      </c>
      <c r="I22" s="36">
        <f>'[5]вспомогат'!K20</f>
        <v>96.21314126946223</v>
      </c>
      <c r="J22" s="37">
        <f>'[5]вспомогат'!L20</f>
        <v>-1237525.5899999999</v>
      </c>
    </row>
    <row r="23" spans="1:10" ht="12.75">
      <c r="A23" s="32" t="s">
        <v>25</v>
      </c>
      <c r="B23" s="33">
        <f>'[5]вспомогат'!B21</f>
        <v>26604154</v>
      </c>
      <c r="C23" s="33">
        <f>'[5]вспомогат'!C21</f>
        <v>21929231</v>
      </c>
      <c r="D23" s="38">
        <f>'[5]вспомогат'!D21</f>
        <v>2555204</v>
      </c>
      <c r="E23" s="33">
        <f>'[5]вспомогат'!G21</f>
        <v>21829492.92</v>
      </c>
      <c r="F23" s="38">
        <f>'[5]вспомогат'!H21</f>
        <v>492237.7100000009</v>
      </c>
      <c r="G23" s="39">
        <f>'[5]вспомогат'!I21</f>
        <v>19.26412568233303</v>
      </c>
      <c r="H23" s="35">
        <f>'[5]вспомогат'!J21</f>
        <v>-2062966.289999999</v>
      </c>
      <c r="I23" s="36">
        <f>'[5]вспомогат'!K21</f>
        <v>99.54518204491531</v>
      </c>
      <c r="J23" s="37">
        <f>'[5]вспомогат'!L21</f>
        <v>-99738.07999999821</v>
      </c>
    </row>
    <row r="24" spans="1:10" ht="12.75">
      <c r="A24" s="32" t="s">
        <v>26</v>
      </c>
      <c r="B24" s="33">
        <f>'[5]вспомогат'!B22</f>
        <v>37726139</v>
      </c>
      <c r="C24" s="33">
        <f>'[5]вспомогат'!C22</f>
        <v>30212174</v>
      </c>
      <c r="D24" s="38">
        <f>'[5]вспомогат'!D22</f>
        <v>3005657</v>
      </c>
      <c r="E24" s="33">
        <f>'[5]вспомогат'!G22</f>
        <v>30156780.33</v>
      </c>
      <c r="F24" s="38">
        <f>'[5]вспомогат'!H22</f>
        <v>447084.88999999687</v>
      </c>
      <c r="G24" s="39">
        <f>'[5]вспомогат'!I22</f>
        <v>14.87478078835998</v>
      </c>
      <c r="H24" s="35">
        <f>'[5]вспомогат'!J22</f>
        <v>-2558572.110000003</v>
      </c>
      <c r="I24" s="36">
        <f>'[5]вспомогат'!K22</f>
        <v>99.8166511618793</v>
      </c>
      <c r="J24" s="37">
        <f>'[5]вспомогат'!L22</f>
        <v>-55393.67000000179</v>
      </c>
    </row>
    <row r="25" spans="1:10" ht="12.75">
      <c r="A25" s="32" t="s">
        <v>27</v>
      </c>
      <c r="B25" s="33">
        <f>'[5]вспомогат'!B23</f>
        <v>20602250</v>
      </c>
      <c r="C25" s="33">
        <f>'[5]вспомогат'!C23</f>
        <v>16434554</v>
      </c>
      <c r="D25" s="38">
        <f>'[5]вспомогат'!D23</f>
        <v>1972925</v>
      </c>
      <c r="E25" s="33">
        <f>'[5]вспомогат'!G23</f>
        <v>15635329.91</v>
      </c>
      <c r="F25" s="38">
        <f>'[5]вспомогат'!H23</f>
        <v>347827.1400000006</v>
      </c>
      <c r="G25" s="39">
        <f>'[5]вспомогат'!I23</f>
        <v>17.630023442350854</v>
      </c>
      <c r="H25" s="35">
        <f>'[5]вспомогат'!J23</f>
        <v>-1625097.8599999994</v>
      </c>
      <c r="I25" s="36">
        <f>'[5]вспомогат'!K23</f>
        <v>95.13692863219775</v>
      </c>
      <c r="J25" s="37">
        <f>'[5]вспомогат'!L23</f>
        <v>-799224.0899999999</v>
      </c>
    </row>
    <row r="26" spans="1:10" ht="12.75">
      <c r="A26" s="32" t="s">
        <v>28</v>
      </c>
      <c r="B26" s="33">
        <f>'[5]вспомогат'!B24</f>
        <v>21007878</v>
      </c>
      <c r="C26" s="33">
        <f>'[5]вспомогат'!C24</f>
        <v>16317425</v>
      </c>
      <c r="D26" s="38">
        <f>'[5]вспомогат'!D24</f>
        <v>2532480</v>
      </c>
      <c r="E26" s="33">
        <f>'[5]вспомогат'!G24</f>
        <v>18343230.2</v>
      </c>
      <c r="F26" s="38">
        <f>'[5]вспомогат'!H24</f>
        <v>652707.0500000007</v>
      </c>
      <c r="G26" s="39">
        <f>'[5]вспомогат'!I24</f>
        <v>25.773433551301522</v>
      </c>
      <c r="H26" s="35">
        <f>'[5]вспомогат'!J24</f>
        <v>-1879772.9499999993</v>
      </c>
      <c r="I26" s="36">
        <f>'[5]вспомогат'!K24</f>
        <v>112.41498091763866</v>
      </c>
      <c r="J26" s="37">
        <f>'[5]вспомогат'!L24</f>
        <v>2025805.1999999993</v>
      </c>
    </row>
    <row r="27" spans="1:10" ht="12.75">
      <c r="A27" s="32" t="s">
        <v>29</v>
      </c>
      <c r="B27" s="33">
        <f>'[5]вспомогат'!B25</f>
        <v>27934300</v>
      </c>
      <c r="C27" s="33">
        <f>'[5]вспомогат'!C25</f>
        <v>23254698</v>
      </c>
      <c r="D27" s="38">
        <f>'[5]вспомогат'!D25</f>
        <v>2317855</v>
      </c>
      <c r="E27" s="33">
        <f>'[5]вспомогат'!G25</f>
        <v>22984152.21</v>
      </c>
      <c r="F27" s="38">
        <f>'[5]вспомогат'!H25</f>
        <v>538214.9700000025</v>
      </c>
      <c r="G27" s="39">
        <f>'[5]вспомогат'!I25</f>
        <v>23.220389972625664</v>
      </c>
      <c r="H27" s="35">
        <f>'[5]вспомогат'!J25</f>
        <v>-1779640.0299999975</v>
      </c>
      <c r="I27" s="36">
        <f>'[5]вспомогат'!K25</f>
        <v>98.83659727595688</v>
      </c>
      <c r="J27" s="37">
        <f>'[5]вспомогат'!L25</f>
        <v>-270545.7899999991</v>
      </c>
    </row>
    <row r="28" spans="1:10" ht="12.75">
      <c r="A28" s="32" t="s">
        <v>30</v>
      </c>
      <c r="B28" s="33">
        <f>'[5]вспомогат'!B26</f>
        <v>18568890</v>
      </c>
      <c r="C28" s="33">
        <f>'[5]вспомогат'!C26</f>
        <v>15498250</v>
      </c>
      <c r="D28" s="38">
        <f>'[5]вспомогат'!D26</f>
        <v>2057891</v>
      </c>
      <c r="E28" s="33">
        <f>'[5]вспомогат'!G26</f>
        <v>14857715.05</v>
      </c>
      <c r="F28" s="38">
        <f>'[5]вспомогат'!H26</f>
        <v>348259.1300000008</v>
      </c>
      <c r="G28" s="39">
        <f>'[5]вспомогат'!I26</f>
        <v>16.923108658330342</v>
      </c>
      <c r="H28" s="35">
        <f>'[5]вспомогат'!J26</f>
        <v>-1709631.8699999992</v>
      </c>
      <c r="I28" s="36">
        <f>'[5]вспомогат'!K26</f>
        <v>95.86704982820642</v>
      </c>
      <c r="J28" s="37">
        <f>'[5]вспомогат'!L26</f>
        <v>-640534.9499999993</v>
      </c>
    </row>
    <row r="29" spans="1:10" ht="12.75">
      <c r="A29" s="32" t="s">
        <v>31</v>
      </c>
      <c r="B29" s="33">
        <f>'[5]вспомогат'!B27</f>
        <v>15380084</v>
      </c>
      <c r="C29" s="33">
        <f>'[5]вспомогат'!C27</f>
        <v>12454903</v>
      </c>
      <c r="D29" s="38">
        <f>'[5]вспомогат'!D27</f>
        <v>1735991</v>
      </c>
      <c r="E29" s="33">
        <f>'[5]вспомогат'!G27</f>
        <v>12079419.59</v>
      </c>
      <c r="F29" s="38">
        <f>'[5]вспомогат'!H27</f>
        <v>368206.5999999996</v>
      </c>
      <c r="G29" s="39">
        <f>'[5]вспомогат'!I27</f>
        <v>21.210167564232744</v>
      </c>
      <c r="H29" s="35">
        <f>'[5]вспомогат'!J27</f>
        <v>-1367784.4000000004</v>
      </c>
      <c r="I29" s="36">
        <f>'[5]вспомогат'!K27</f>
        <v>96.98525624808157</v>
      </c>
      <c r="J29" s="37">
        <f>'[5]вспомогат'!L27</f>
        <v>-375483.41000000015</v>
      </c>
    </row>
    <row r="30" spans="1:10" ht="12.75">
      <c r="A30" s="32" t="s">
        <v>32</v>
      </c>
      <c r="B30" s="33">
        <f>'[5]вспомогат'!B28</f>
        <v>30225272</v>
      </c>
      <c r="C30" s="33">
        <f>'[5]вспомогат'!C28</f>
        <v>22928828</v>
      </c>
      <c r="D30" s="38">
        <f>'[5]вспомогат'!D28</f>
        <v>3095052</v>
      </c>
      <c r="E30" s="33">
        <f>'[5]вспомогат'!G28</f>
        <v>21930035.88</v>
      </c>
      <c r="F30" s="38">
        <f>'[5]вспомогат'!H28</f>
        <v>374868.80000000075</v>
      </c>
      <c r="G30" s="39">
        <f>'[5]вспомогат'!I28</f>
        <v>12.111874049289018</v>
      </c>
      <c r="H30" s="35">
        <f>'[5]вспомогат'!J28</f>
        <v>-2720183.1999999993</v>
      </c>
      <c r="I30" s="36">
        <f>'[5]вспомогат'!K28</f>
        <v>95.64394604032967</v>
      </c>
      <c r="J30" s="37">
        <f>'[5]вспомогат'!L28</f>
        <v>-998792.120000001</v>
      </c>
    </row>
    <row r="31" spans="1:10" ht="12.75">
      <c r="A31" s="32" t="s">
        <v>33</v>
      </c>
      <c r="B31" s="33">
        <f>'[5]вспомогат'!B29</f>
        <v>53778352</v>
      </c>
      <c r="C31" s="33">
        <f>'[5]вспомогат'!C29</f>
        <v>43534543</v>
      </c>
      <c r="D31" s="38">
        <f>'[5]вспомогат'!D29</f>
        <v>5547115</v>
      </c>
      <c r="E31" s="33">
        <f>'[5]вспомогат'!G29</f>
        <v>44709619.6</v>
      </c>
      <c r="F31" s="38">
        <f>'[5]вспомогат'!H29</f>
        <v>1362668.4200000018</v>
      </c>
      <c r="G31" s="39">
        <f>'[5]вспомогат'!I29</f>
        <v>24.565353701879296</v>
      </c>
      <c r="H31" s="35">
        <f>'[5]вспомогат'!J29</f>
        <v>-4184446.579999998</v>
      </c>
      <c r="I31" s="36">
        <f>'[5]вспомогат'!K29</f>
        <v>102.6991821184387</v>
      </c>
      <c r="J31" s="37">
        <f>'[5]вспомогат'!L29</f>
        <v>1175076.6000000015</v>
      </c>
    </row>
    <row r="32" spans="1:10" ht="12.75">
      <c r="A32" s="32" t="s">
        <v>34</v>
      </c>
      <c r="B32" s="33">
        <f>'[5]вспомогат'!B30</f>
        <v>23538202</v>
      </c>
      <c r="C32" s="33">
        <f>'[5]вспомогат'!C30</f>
        <v>18928669</v>
      </c>
      <c r="D32" s="38">
        <f>'[5]вспомогат'!D30</f>
        <v>2534929</v>
      </c>
      <c r="E32" s="33">
        <f>'[5]вспомогат'!G30</f>
        <v>18329730.58</v>
      </c>
      <c r="F32" s="38">
        <f>'[5]вспомогат'!H30</f>
        <v>380056.59999999776</v>
      </c>
      <c r="G32" s="39">
        <f>'[5]вспомогат'!I30</f>
        <v>14.992790725105031</v>
      </c>
      <c r="H32" s="35">
        <f>'[5]вспомогат'!J30</f>
        <v>-2154872.4000000022</v>
      </c>
      <c r="I32" s="36">
        <f>'[5]вспомогат'!K30</f>
        <v>96.83581333690181</v>
      </c>
      <c r="J32" s="37">
        <f>'[5]вспомогат'!L30</f>
        <v>-598938.4200000018</v>
      </c>
    </row>
    <row r="33" spans="1:10" ht="12.75">
      <c r="A33" s="32" t="s">
        <v>35</v>
      </c>
      <c r="B33" s="33">
        <f>'[5]вспомогат'!B31</f>
        <v>25753277</v>
      </c>
      <c r="C33" s="33">
        <f>'[5]вспомогат'!C31</f>
        <v>20775348</v>
      </c>
      <c r="D33" s="38">
        <f>'[5]вспомогат'!D31</f>
        <v>2918762</v>
      </c>
      <c r="E33" s="33">
        <f>'[5]вспомогат'!G31</f>
        <v>19834070.67</v>
      </c>
      <c r="F33" s="38">
        <f>'[5]вспомогат'!H31</f>
        <v>477896.3400000036</v>
      </c>
      <c r="G33" s="39">
        <f>'[5]вспомогат'!I31</f>
        <v>16.3732548251623</v>
      </c>
      <c r="H33" s="35">
        <f>'[5]вспомогат'!J31</f>
        <v>-2440865.6599999964</v>
      </c>
      <c r="I33" s="36">
        <f>'[5]вспомогат'!K31</f>
        <v>95.4692584210864</v>
      </c>
      <c r="J33" s="37">
        <f>'[5]вспомогат'!L31</f>
        <v>-941277.3299999982</v>
      </c>
    </row>
    <row r="34" spans="1:10" ht="12.75">
      <c r="A34" s="32" t="s">
        <v>36</v>
      </c>
      <c r="B34" s="33">
        <f>'[5]вспомогат'!B32</f>
        <v>8338731</v>
      </c>
      <c r="C34" s="33">
        <f>'[5]вспомогат'!C32</f>
        <v>6756649</v>
      </c>
      <c r="D34" s="38">
        <f>'[5]вспомогат'!D32</f>
        <v>952655</v>
      </c>
      <c r="E34" s="33">
        <f>'[5]вспомогат'!G32</f>
        <v>7475929.71</v>
      </c>
      <c r="F34" s="38">
        <f>'[5]вспомогат'!H32</f>
        <v>236184</v>
      </c>
      <c r="G34" s="39">
        <f>'[5]вспомогат'!I32</f>
        <v>24.792186048464554</v>
      </c>
      <c r="H34" s="35">
        <f>'[5]вспомогат'!J32</f>
        <v>-716471</v>
      </c>
      <c r="I34" s="36">
        <f>'[5]вспомогат'!K32</f>
        <v>110.64552428282126</v>
      </c>
      <c r="J34" s="37">
        <f>'[5]вспомогат'!L32</f>
        <v>719280.71</v>
      </c>
    </row>
    <row r="35" spans="1:10" ht="12.75">
      <c r="A35" s="32" t="s">
        <v>37</v>
      </c>
      <c r="B35" s="33">
        <f>'[5]вспомогат'!B33</f>
        <v>20559669</v>
      </c>
      <c r="C35" s="33">
        <f>'[5]вспомогат'!C33</f>
        <v>17563300</v>
      </c>
      <c r="D35" s="38">
        <f>'[5]вспомогат'!D33</f>
        <v>1975338</v>
      </c>
      <c r="E35" s="33">
        <f>'[5]вспомогат'!G33</f>
        <v>17321009.25</v>
      </c>
      <c r="F35" s="38">
        <f>'[5]вспомогат'!H33</f>
        <v>324502.1700000018</v>
      </c>
      <c r="G35" s="39">
        <f>'[5]вспомогат'!I33</f>
        <v>16.427678199882845</v>
      </c>
      <c r="H35" s="35">
        <f>'[5]вспомогат'!J33</f>
        <v>-1650835.8299999982</v>
      </c>
      <c r="I35" s="36">
        <f>'[5]вспомогат'!K33</f>
        <v>98.62047138066309</v>
      </c>
      <c r="J35" s="37">
        <f>'[5]вспомогат'!L33</f>
        <v>-242290.75</v>
      </c>
    </row>
    <row r="36" spans="1:10" ht="12.75">
      <c r="A36" s="32" t="s">
        <v>38</v>
      </c>
      <c r="B36" s="33">
        <f>'[5]вспомогат'!B34</f>
        <v>15321559</v>
      </c>
      <c r="C36" s="33">
        <f>'[5]вспомогат'!C34</f>
        <v>12627391</v>
      </c>
      <c r="D36" s="38">
        <f>'[5]вспомогат'!D34</f>
        <v>1444336</v>
      </c>
      <c r="E36" s="33">
        <f>'[5]вспомогат'!G34</f>
        <v>13562359.62</v>
      </c>
      <c r="F36" s="38">
        <f>'[5]вспомогат'!H34</f>
        <v>337427.1799999997</v>
      </c>
      <c r="G36" s="39">
        <f>'[5]вспомогат'!I34</f>
        <v>23.362097185142495</v>
      </c>
      <c r="H36" s="35">
        <f>'[5]вспомогат'!J34</f>
        <v>-1106908.8200000003</v>
      </c>
      <c r="I36" s="36">
        <f>'[5]вспомогат'!K34</f>
        <v>107.4042897697553</v>
      </c>
      <c r="J36" s="37">
        <f>'[5]вспомогат'!L34</f>
        <v>934968.6199999992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28335044</v>
      </c>
      <c r="D37" s="38">
        <f>'[5]вспомогат'!D35</f>
        <v>3438993</v>
      </c>
      <c r="E37" s="33">
        <f>'[5]вспомогат'!G35</f>
        <v>28128185.89</v>
      </c>
      <c r="F37" s="38">
        <f>'[5]вспомогат'!H35</f>
        <v>658674.879999999</v>
      </c>
      <c r="G37" s="39">
        <f>'[5]вспомогат'!I35</f>
        <v>19.153132326817733</v>
      </c>
      <c r="H37" s="35">
        <f>'[5]вспомогат'!J35</f>
        <v>-2780318.120000001</v>
      </c>
      <c r="I37" s="36">
        <f>'[5]вспомогат'!K35</f>
        <v>99.26995663038322</v>
      </c>
      <c r="J37" s="37">
        <f>'[5]вспомогат'!L35</f>
        <v>-206858.1099999994</v>
      </c>
    </row>
    <row r="38" spans="1:10" ht="18.75" customHeight="1">
      <c r="A38" s="51" t="s">
        <v>40</v>
      </c>
      <c r="B38" s="42">
        <f>SUM(B18:B37)</f>
        <v>558884117</v>
      </c>
      <c r="C38" s="42">
        <f>SUM(C18:C37)</f>
        <v>450857619</v>
      </c>
      <c r="D38" s="42">
        <f>SUM(D18:D37)</f>
        <v>56711003</v>
      </c>
      <c r="E38" s="42">
        <f>SUM(E18:E37)</f>
        <v>443325200.09</v>
      </c>
      <c r="F38" s="42">
        <f>SUM(F18:F37)</f>
        <v>11946345.29000001</v>
      </c>
      <c r="G38" s="43">
        <f>F38/D38*100</f>
        <v>21.06530418797215</v>
      </c>
      <c r="H38" s="42">
        <f>SUM(H18:H37)</f>
        <v>-44764657.70999998</v>
      </c>
      <c r="I38" s="44">
        <f>E38/C38*100</f>
        <v>98.32931315950546</v>
      </c>
      <c r="J38" s="42">
        <f>SUM(J18:J37)</f>
        <v>-7532418.909999999</v>
      </c>
    </row>
    <row r="39" spans="1:10" ht="20.25" customHeight="1">
      <c r="A39" s="52" t="s">
        <v>41</v>
      </c>
      <c r="B39" s="53">
        <f>'[5]вспомогат'!B36</f>
        <v>3657141056</v>
      </c>
      <c r="C39" s="53">
        <f>'[5]вспомогат'!C36</f>
        <v>2943239448</v>
      </c>
      <c r="D39" s="53">
        <f>'[5]вспомогат'!D36</f>
        <v>334246113</v>
      </c>
      <c r="E39" s="53">
        <f>'[5]вспомогат'!G36</f>
        <v>2746587091.7200003</v>
      </c>
      <c r="F39" s="53">
        <f>'[5]вспомогат'!H36</f>
        <v>85284196.75000018</v>
      </c>
      <c r="G39" s="54">
        <f>'[5]вспомогат'!I36</f>
        <v>25.51538923954523</v>
      </c>
      <c r="H39" s="53">
        <f>'[5]вспомогат'!J36</f>
        <v>-248961916.24999982</v>
      </c>
      <c r="I39" s="54">
        <f>'[5]вспомогат'!K36</f>
        <v>93.3185063684292</v>
      </c>
      <c r="J39" s="53">
        <f>'[5]вспомогат'!L36</f>
        <v>-196652356.2799999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08.10.2012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2012-10-09T04:53:31Z</dcterms:created>
  <dcterms:modified xsi:type="dcterms:W3CDTF">2012-10-09T04:53:48Z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