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<sst xmlns="http://schemas.openxmlformats.org/spreadsheetml/2006/main" count="47" uniqueCount="42">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</sst>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3" fillId="0" borderId="1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0;&#1055;&#1050;&#1040;%20&#1044;&#1051;&#1071;%20&#1057;&#1042;&#1054;&#1048;&#1061;\&#1058;&#1040;&#1056;&#1040;&#1053;\&#1042;I&#1044;&#1055;&#1059;&#1057;&#1058;&#1050;&#1040;\&#1042;&#1045;&#1056;&#1045;&#1057;&#1045;&#1053;&#1068;_2012\&#1085;&#1072;&#1076;&#1093;_041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04.10.2012</v>
          </cell>
        </row>
        <row r="6">
          <cell r="G6" t="str">
            <v>Фактично надійшло на 04.10.2012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857329600</v>
          </cell>
          <cell r="C10">
            <v>684378820</v>
          </cell>
          <cell r="D10">
            <v>70760230</v>
          </cell>
          <cell r="G10">
            <v>629047686.49</v>
          </cell>
          <cell r="H10">
            <v>6834914.090000033</v>
          </cell>
          <cell r="I10">
            <v>9.65925929014085</v>
          </cell>
          <cell r="J10">
            <v>-63925315.90999997</v>
          </cell>
          <cell r="K10">
            <v>91.9151306421201</v>
          </cell>
          <cell r="L10">
            <v>-55331133.50999999</v>
          </cell>
        </row>
        <row r="11">
          <cell r="B11">
            <v>1702276100</v>
          </cell>
          <cell r="C11">
            <v>1371089800</v>
          </cell>
          <cell r="D11">
            <v>158266700</v>
          </cell>
          <cell r="G11">
            <v>1227937913.24</v>
          </cell>
          <cell r="H11">
            <v>10678637.920000076</v>
          </cell>
          <cell r="I11">
            <v>6.7472424205471375</v>
          </cell>
          <cell r="J11">
            <v>-147588062.07999992</v>
          </cell>
          <cell r="K11">
            <v>89.55926251074146</v>
          </cell>
          <cell r="L11">
            <v>-143151886.76</v>
          </cell>
        </row>
        <row r="12">
          <cell r="B12">
            <v>136403523</v>
          </cell>
          <cell r="C12">
            <v>105857697</v>
          </cell>
          <cell r="D12">
            <v>12946432</v>
          </cell>
          <cell r="G12">
            <v>94591450.31</v>
          </cell>
          <cell r="H12">
            <v>785199.3400000036</v>
          </cell>
          <cell r="I12">
            <v>6.064986399341561</v>
          </cell>
          <cell r="J12">
            <v>-12161232.659999996</v>
          </cell>
          <cell r="K12">
            <v>89.35717759852645</v>
          </cell>
          <cell r="L12">
            <v>-11266246.689999998</v>
          </cell>
        </row>
        <row r="13">
          <cell r="B13">
            <v>233112616</v>
          </cell>
          <cell r="C13">
            <v>194825372</v>
          </cell>
          <cell r="D13">
            <v>19978068</v>
          </cell>
          <cell r="G13">
            <v>176422770.26</v>
          </cell>
          <cell r="H13">
            <v>1264259.8999999762</v>
          </cell>
          <cell r="I13">
            <v>6.328239046938753</v>
          </cell>
          <cell r="J13">
            <v>-18713808.100000024</v>
          </cell>
          <cell r="K13">
            <v>90.55430945616261</v>
          </cell>
          <cell r="L13">
            <v>-18402601.74000001</v>
          </cell>
        </row>
        <row r="14">
          <cell r="B14">
            <v>142566500</v>
          </cell>
          <cell r="C14">
            <v>115882800</v>
          </cell>
          <cell r="D14">
            <v>12480600</v>
          </cell>
          <cell r="G14">
            <v>104997221.64</v>
          </cell>
          <cell r="H14">
            <v>797864.4899999946</v>
          </cell>
          <cell r="I14">
            <v>6.392837603961304</v>
          </cell>
          <cell r="J14">
            <v>-11682735.510000005</v>
          </cell>
          <cell r="K14">
            <v>90.60638993880023</v>
          </cell>
          <cell r="L14">
            <v>-10885578.36</v>
          </cell>
        </row>
        <row r="15">
          <cell r="B15">
            <v>26568600</v>
          </cell>
          <cell r="C15">
            <v>20347340</v>
          </cell>
          <cell r="D15">
            <v>3103080</v>
          </cell>
          <cell r="G15">
            <v>17453587.1</v>
          </cell>
          <cell r="H15">
            <v>165713.13000000268</v>
          </cell>
          <cell r="I15">
            <v>5.340279013109642</v>
          </cell>
          <cell r="J15">
            <v>-2937366.8699999973</v>
          </cell>
          <cell r="K15">
            <v>85.7782250652911</v>
          </cell>
          <cell r="L15">
            <v>-2893752.8999999985</v>
          </cell>
        </row>
        <row r="16">
          <cell r="B16">
            <v>23218977</v>
          </cell>
          <cell r="C16">
            <v>19695350</v>
          </cell>
          <cell r="D16">
            <v>2577821</v>
          </cell>
          <cell r="G16">
            <v>19638842.44</v>
          </cell>
          <cell r="H16">
            <v>438368.22000000253</v>
          </cell>
          <cell r="I16">
            <v>17.00537857360936</v>
          </cell>
          <cell r="J16">
            <v>-2139452.7799999975</v>
          </cell>
          <cell r="K16">
            <v>99.71309187193931</v>
          </cell>
          <cell r="L16">
            <v>-56507.55999999866</v>
          </cell>
        </row>
        <row r="17">
          <cell r="B17">
            <v>85325582</v>
          </cell>
          <cell r="C17">
            <v>69753718</v>
          </cell>
          <cell r="D17">
            <v>9253123</v>
          </cell>
          <cell r="G17">
            <v>62031464.93</v>
          </cell>
          <cell r="H17">
            <v>729980.2700000033</v>
          </cell>
          <cell r="I17">
            <v>7.889015092526094</v>
          </cell>
          <cell r="J17">
            <v>-8523142.729999997</v>
          </cell>
          <cell r="K17">
            <v>88.92925955574154</v>
          </cell>
          <cell r="L17">
            <v>-7722253.07</v>
          </cell>
        </row>
        <row r="18">
          <cell r="B18">
            <v>8193575</v>
          </cell>
          <cell r="C18">
            <v>6497055</v>
          </cell>
          <cell r="D18">
            <v>799177</v>
          </cell>
          <cell r="G18">
            <v>6053780.89</v>
          </cell>
          <cell r="H18">
            <v>12558.859999999404</v>
          </cell>
          <cell r="I18">
            <v>1.57147415403589</v>
          </cell>
          <cell r="J18">
            <v>-786618.1400000006</v>
          </cell>
          <cell r="K18">
            <v>93.17730710298743</v>
          </cell>
          <cell r="L18">
            <v>-443274.11000000034</v>
          </cell>
        </row>
        <row r="19">
          <cell r="B19">
            <v>17464288</v>
          </cell>
          <cell r="C19">
            <v>14681013</v>
          </cell>
          <cell r="D19">
            <v>1486230</v>
          </cell>
          <cell r="G19">
            <v>14708687.29</v>
          </cell>
          <cell r="H19">
            <v>256912.9299999997</v>
          </cell>
          <cell r="I19">
            <v>17.286216130746904</v>
          </cell>
          <cell r="J19">
            <v>-1229317.0700000003</v>
          </cell>
          <cell r="K19">
            <v>100.18850395405276</v>
          </cell>
          <cell r="L19">
            <v>27674.289999999106</v>
          </cell>
        </row>
        <row r="20">
          <cell r="B20">
            <v>41974538</v>
          </cell>
          <cell r="C20">
            <v>32679476</v>
          </cell>
          <cell r="D20">
            <v>4462649</v>
          </cell>
          <cell r="G20">
            <v>30930103.62</v>
          </cell>
          <cell r="H20">
            <v>376449.62000000104</v>
          </cell>
          <cell r="I20">
            <v>8.435564168277654</v>
          </cell>
          <cell r="J20">
            <v>-4086199.379999999</v>
          </cell>
          <cell r="K20">
            <v>94.64687750807266</v>
          </cell>
          <cell r="L20">
            <v>-1749372.379999999</v>
          </cell>
        </row>
        <row r="21">
          <cell r="B21">
            <v>26604154</v>
          </cell>
          <cell r="C21">
            <v>21929231</v>
          </cell>
          <cell r="D21">
            <v>2555204</v>
          </cell>
          <cell r="G21">
            <v>21536438.3</v>
          </cell>
          <cell r="H21">
            <v>199183.08999999985</v>
          </cell>
          <cell r="I21">
            <v>7.79519326049896</v>
          </cell>
          <cell r="J21">
            <v>-2356020.91</v>
          </cell>
          <cell r="K21">
            <v>98.20881680711923</v>
          </cell>
          <cell r="L21">
            <v>-392792.69999999925</v>
          </cell>
        </row>
        <row r="22">
          <cell r="B22">
            <v>37726139</v>
          </cell>
          <cell r="C22">
            <v>30212174</v>
          </cell>
          <cell r="D22">
            <v>3005657</v>
          </cell>
          <cell r="G22">
            <v>29870397.33</v>
          </cell>
          <cell r="H22">
            <v>160701.88999999687</v>
          </cell>
          <cell r="I22">
            <v>5.3466476713742415</v>
          </cell>
          <cell r="J22">
            <v>-2844955.110000003</v>
          </cell>
          <cell r="K22">
            <v>98.86874519523155</v>
          </cell>
          <cell r="L22">
            <v>-341776.6700000018</v>
          </cell>
        </row>
        <row r="23">
          <cell r="B23">
            <v>20602250</v>
          </cell>
          <cell r="C23">
            <v>16434554</v>
          </cell>
          <cell r="D23">
            <v>1972925</v>
          </cell>
          <cell r="G23">
            <v>15460522.97</v>
          </cell>
          <cell r="H23">
            <v>173020.20000000112</v>
          </cell>
          <cell r="I23">
            <v>8.769730222892463</v>
          </cell>
          <cell r="J23">
            <v>-1799904.7999999989</v>
          </cell>
          <cell r="K23">
            <v>94.07327372559061</v>
          </cell>
          <cell r="L23">
            <v>-974031.0299999993</v>
          </cell>
        </row>
        <row r="24">
          <cell r="B24">
            <v>21007878</v>
          </cell>
          <cell r="C24">
            <v>16317425</v>
          </cell>
          <cell r="D24">
            <v>2532480</v>
          </cell>
          <cell r="G24">
            <v>18018924.37</v>
          </cell>
          <cell r="H24">
            <v>328401.22000000253</v>
          </cell>
          <cell r="I24">
            <v>12.967574077584128</v>
          </cell>
          <cell r="J24">
            <v>-2204078.7799999975</v>
          </cell>
          <cell r="K24">
            <v>110.42749925309907</v>
          </cell>
          <cell r="L24">
            <v>1701499.370000001</v>
          </cell>
        </row>
        <row r="25">
          <cell r="B25">
            <v>27934300</v>
          </cell>
          <cell r="C25">
            <v>23254698</v>
          </cell>
          <cell r="D25">
            <v>2317855</v>
          </cell>
          <cell r="G25">
            <v>22729121.91</v>
          </cell>
          <cell r="H25">
            <v>283184.6700000018</v>
          </cell>
          <cell r="I25">
            <v>12.21753172653172</v>
          </cell>
          <cell r="J25">
            <v>-2034670.3299999982</v>
          </cell>
          <cell r="K25">
            <v>97.7399143605305</v>
          </cell>
          <cell r="L25">
            <v>-525576.0899999999</v>
          </cell>
        </row>
        <row r="26">
          <cell r="B26">
            <v>18568890</v>
          </cell>
          <cell r="C26">
            <v>15498250</v>
          </cell>
          <cell r="D26">
            <v>2057891</v>
          </cell>
          <cell r="G26">
            <v>14703982.89</v>
          </cell>
          <cell r="H26">
            <v>194526.97000000067</v>
          </cell>
          <cell r="I26">
            <v>9.452734377088031</v>
          </cell>
          <cell r="J26">
            <v>-1863364.0299999993</v>
          </cell>
          <cell r="K26">
            <v>94.87511744874422</v>
          </cell>
          <cell r="L26">
            <v>-794267.1099999994</v>
          </cell>
        </row>
        <row r="27">
          <cell r="B27">
            <v>15380084</v>
          </cell>
          <cell r="C27">
            <v>12454903</v>
          </cell>
          <cell r="D27">
            <v>1735991</v>
          </cell>
          <cell r="G27">
            <v>11932128.71</v>
          </cell>
          <cell r="H27">
            <v>220915.72000000067</v>
          </cell>
          <cell r="I27">
            <v>12.725625881701038</v>
          </cell>
          <cell r="J27">
            <v>-1515075.2799999993</v>
          </cell>
          <cell r="K27">
            <v>95.80266269436221</v>
          </cell>
          <cell r="L27">
            <v>-522774.2899999991</v>
          </cell>
        </row>
        <row r="28">
          <cell r="B28">
            <v>30201372</v>
          </cell>
          <cell r="C28">
            <v>22904928</v>
          </cell>
          <cell r="D28">
            <v>3071152</v>
          </cell>
          <cell r="G28">
            <v>21735430.34</v>
          </cell>
          <cell r="H28">
            <v>180263.26000000164</v>
          </cell>
          <cell r="I28">
            <v>5.869564905937629</v>
          </cell>
          <cell r="J28">
            <v>-2890888.7399999984</v>
          </cell>
          <cell r="K28">
            <v>94.89412208586728</v>
          </cell>
          <cell r="L28">
            <v>-1169497.6600000001</v>
          </cell>
        </row>
        <row r="29">
          <cell r="B29">
            <v>53778352</v>
          </cell>
          <cell r="C29">
            <v>43534543</v>
          </cell>
          <cell r="D29">
            <v>5547115</v>
          </cell>
          <cell r="G29">
            <v>43546186.39</v>
          </cell>
          <cell r="H29">
            <v>199235.2100000009</v>
          </cell>
          <cell r="I29">
            <v>3.591690635582657</v>
          </cell>
          <cell r="J29">
            <v>-5347879.789999999</v>
          </cell>
          <cell r="K29">
            <v>100.0267451756643</v>
          </cell>
          <cell r="L29">
            <v>11643.390000000596</v>
          </cell>
        </row>
        <row r="30">
          <cell r="B30">
            <v>23538202</v>
          </cell>
          <cell r="C30">
            <v>18928669</v>
          </cell>
          <cell r="D30">
            <v>2424929</v>
          </cell>
          <cell r="G30">
            <v>18153753.44</v>
          </cell>
          <cell r="H30">
            <v>204079.4600000009</v>
          </cell>
          <cell r="I30">
            <v>8.415894238553001</v>
          </cell>
          <cell r="J30">
            <v>-2220849.539999999</v>
          </cell>
          <cell r="K30">
            <v>95.9061275782254</v>
          </cell>
          <cell r="L30">
            <v>-774915.5599999987</v>
          </cell>
        </row>
        <row r="31">
          <cell r="B31">
            <v>25753277</v>
          </cell>
          <cell r="C31">
            <v>20775348</v>
          </cell>
          <cell r="D31">
            <v>2918762</v>
          </cell>
          <cell r="G31">
            <v>19648772.29</v>
          </cell>
          <cell r="H31">
            <v>292597.9600000009</v>
          </cell>
          <cell r="I31">
            <v>10.024728292337674</v>
          </cell>
          <cell r="J31">
            <v>-2626164.039999999</v>
          </cell>
          <cell r="K31">
            <v>94.57734373450687</v>
          </cell>
          <cell r="L31">
            <v>-1126575.710000001</v>
          </cell>
        </row>
        <row r="32">
          <cell r="B32">
            <v>8338731</v>
          </cell>
          <cell r="C32">
            <v>6756649</v>
          </cell>
          <cell r="D32">
            <v>952655</v>
          </cell>
          <cell r="G32">
            <v>7376478.19</v>
          </cell>
          <cell r="H32">
            <v>136732.48000000045</v>
          </cell>
          <cell r="I32">
            <v>14.352780387443559</v>
          </cell>
          <cell r="J32">
            <v>-815922.5199999996</v>
          </cell>
          <cell r="K32">
            <v>109.17361831286485</v>
          </cell>
          <cell r="L32">
            <v>619829.1900000004</v>
          </cell>
        </row>
        <row r="33">
          <cell r="B33">
            <v>20559669</v>
          </cell>
          <cell r="C33">
            <v>17563300</v>
          </cell>
          <cell r="D33">
            <v>1975338</v>
          </cell>
          <cell r="G33">
            <v>17157044.55</v>
          </cell>
          <cell r="H33">
            <v>160537.47000000253</v>
          </cell>
          <cell r="I33">
            <v>8.127088629895367</v>
          </cell>
          <cell r="J33">
            <v>-1814800.5299999975</v>
          </cell>
          <cell r="K33">
            <v>97.68690707327211</v>
          </cell>
          <cell r="L33">
            <v>-406255.44999999925</v>
          </cell>
        </row>
        <row r="34">
          <cell r="B34">
            <v>15302949</v>
          </cell>
          <cell r="C34">
            <v>12608781</v>
          </cell>
          <cell r="D34">
            <v>1425726</v>
          </cell>
          <cell r="G34">
            <v>13433728.26</v>
          </cell>
          <cell r="H34">
            <v>208795.8200000003</v>
          </cell>
          <cell r="I34">
            <v>14.64487706614036</v>
          </cell>
          <cell r="J34">
            <v>-1216930.1799999997</v>
          </cell>
          <cell r="K34">
            <v>106.54264087860675</v>
          </cell>
          <cell r="L34">
            <v>824947.2599999998</v>
          </cell>
        </row>
        <row r="35">
          <cell r="B35">
            <v>37368400</v>
          </cell>
          <cell r="C35">
            <v>28335044</v>
          </cell>
          <cell r="D35">
            <v>2712693</v>
          </cell>
          <cell r="G35">
            <v>27975045.59</v>
          </cell>
          <cell r="H35">
            <v>505534.5799999982</v>
          </cell>
          <cell r="I35">
            <v>18.63589355669802</v>
          </cell>
          <cell r="J35">
            <v>-2207158.420000002</v>
          </cell>
          <cell r="K35">
            <v>98.72949408513358</v>
          </cell>
          <cell r="L35">
            <v>-359998.41000000015</v>
          </cell>
        </row>
        <row r="36">
          <cell r="B36">
            <v>3657098546</v>
          </cell>
          <cell r="C36">
            <v>2943196938</v>
          </cell>
          <cell r="D36">
            <v>333320483</v>
          </cell>
          <cell r="G36">
            <v>2687091463.74</v>
          </cell>
          <cell r="H36">
            <v>25788568.770000104</v>
          </cell>
          <cell r="I36">
            <v>7.736868895032803</v>
          </cell>
          <cell r="J36">
            <v>-307531914.2299999</v>
          </cell>
          <cell r="K36">
            <v>91.29839152272181</v>
          </cell>
          <cell r="L36">
            <v>-256105474.26000005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46" sqref="E46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04.10.2012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04.10.2012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жовтень</v>
      </c>
      <c r="E8" s="20" t="s">
        <v>10</v>
      </c>
      <c r="F8" s="21" t="str">
        <f>'[5]вспомогат'!H8</f>
        <v>за жовтень</v>
      </c>
      <c r="G8" s="22" t="str">
        <f>'[5]вспомогат'!I8</f>
        <v>за жовтень</v>
      </c>
      <c r="H8" s="23"/>
      <c r="I8" s="22" t="str">
        <f>'[5]вспомогат'!K8</f>
        <v>за 10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684378820</v>
      </c>
      <c r="D10" s="33">
        <f>'[5]вспомогат'!D10</f>
        <v>70760230</v>
      </c>
      <c r="E10" s="33">
        <f>'[5]вспомогат'!G10</f>
        <v>629047686.49</v>
      </c>
      <c r="F10" s="33">
        <f>'[5]вспомогат'!H10</f>
        <v>6834914.090000033</v>
      </c>
      <c r="G10" s="34">
        <f>'[5]вспомогат'!I10</f>
        <v>9.65925929014085</v>
      </c>
      <c r="H10" s="35">
        <f>'[5]вспомогат'!J10</f>
        <v>-63925315.90999997</v>
      </c>
      <c r="I10" s="36">
        <f>'[5]вспомогат'!K10</f>
        <v>91.9151306421201</v>
      </c>
      <c r="J10" s="37">
        <f>'[5]вспомогат'!L10</f>
        <v>-55331133.50999999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1371089800</v>
      </c>
      <c r="D12" s="38">
        <f>'[5]вспомогат'!D11</f>
        <v>158266700</v>
      </c>
      <c r="E12" s="33">
        <f>'[5]вспомогат'!G11</f>
        <v>1227937913.24</v>
      </c>
      <c r="F12" s="38">
        <f>'[5]вспомогат'!H11</f>
        <v>10678637.920000076</v>
      </c>
      <c r="G12" s="39">
        <f>'[5]вспомогат'!I11</f>
        <v>6.7472424205471375</v>
      </c>
      <c r="H12" s="35">
        <f>'[5]вспомогат'!J11</f>
        <v>-147588062.07999992</v>
      </c>
      <c r="I12" s="36">
        <f>'[5]вспомогат'!K11</f>
        <v>89.55926251074146</v>
      </c>
      <c r="J12" s="37">
        <f>'[5]вспомогат'!L11</f>
        <v>-143151886.76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105857697</v>
      </c>
      <c r="D13" s="38">
        <f>'[5]вспомогат'!D12</f>
        <v>12946432</v>
      </c>
      <c r="E13" s="33">
        <f>'[5]вспомогат'!G12</f>
        <v>94591450.31</v>
      </c>
      <c r="F13" s="38">
        <f>'[5]вспомогат'!H12</f>
        <v>785199.3400000036</v>
      </c>
      <c r="G13" s="39">
        <f>'[5]вспомогат'!I12</f>
        <v>6.064986399341561</v>
      </c>
      <c r="H13" s="35">
        <f>'[5]вспомогат'!J12</f>
        <v>-12161232.659999996</v>
      </c>
      <c r="I13" s="36">
        <f>'[5]вспомогат'!K12</f>
        <v>89.35717759852645</v>
      </c>
      <c r="J13" s="37">
        <f>'[5]вспомогат'!L12</f>
        <v>-11266246.689999998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194825372</v>
      </c>
      <c r="D14" s="38">
        <f>'[5]вспомогат'!D13</f>
        <v>19978068</v>
      </c>
      <c r="E14" s="33">
        <f>'[5]вспомогат'!G13</f>
        <v>176422770.26</v>
      </c>
      <c r="F14" s="38">
        <f>'[5]вспомогат'!H13</f>
        <v>1264259.8999999762</v>
      </c>
      <c r="G14" s="39">
        <f>'[5]вспомогат'!I13</f>
        <v>6.328239046938753</v>
      </c>
      <c r="H14" s="35">
        <f>'[5]вспомогат'!J13</f>
        <v>-18713808.100000024</v>
      </c>
      <c r="I14" s="36">
        <f>'[5]вспомогат'!K13</f>
        <v>90.55430945616261</v>
      </c>
      <c r="J14" s="37">
        <f>'[5]вспомогат'!L13</f>
        <v>-18402601.74000001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115882800</v>
      </c>
      <c r="D15" s="38">
        <f>'[5]вспомогат'!D14</f>
        <v>12480600</v>
      </c>
      <c r="E15" s="33">
        <f>'[5]вспомогат'!G14</f>
        <v>104997221.64</v>
      </c>
      <c r="F15" s="38">
        <f>'[5]вспомогат'!H14</f>
        <v>797864.4899999946</v>
      </c>
      <c r="G15" s="39">
        <f>'[5]вспомогат'!I14</f>
        <v>6.392837603961304</v>
      </c>
      <c r="H15" s="35">
        <f>'[5]вспомогат'!J14</f>
        <v>-11682735.510000005</v>
      </c>
      <c r="I15" s="36">
        <f>'[5]вспомогат'!K14</f>
        <v>90.60638993880023</v>
      </c>
      <c r="J15" s="37">
        <f>'[5]вспомогат'!L14</f>
        <v>-10885578.36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20347340</v>
      </c>
      <c r="D16" s="38">
        <f>'[5]вспомогат'!D15</f>
        <v>3103080</v>
      </c>
      <c r="E16" s="33">
        <f>'[5]вспомогат'!G15</f>
        <v>17453587.1</v>
      </c>
      <c r="F16" s="38">
        <f>'[5]вспомогат'!H15</f>
        <v>165713.13000000268</v>
      </c>
      <c r="G16" s="39">
        <f>'[5]вспомогат'!I15</f>
        <v>5.340279013109642</v>
      </c>
      <c r="H16" s="35">
        <f>'[5]вспомогат'!J15</f>
        <v>-2937366.8699999973</v>
      </c>
      <c r="I16" s="36">
        <f>'[5]вспомогат'!K15</f>
        <v>85.7782250652911</v>
      </c>
      <c r="J16" s="37">
        <f>'[5]вспомогат'!L15</f>
        <v>-2893752.8999999985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1808003009</v>
      </c>
      <c r="D17" s="42">
        <f>SUM(D12:D16)</f>
        <v>206774880</v>
      </c>
      <c r="E17" s="42">
        <f>SUM(E12:E16)</f>
        <v>1621402942.55</v>
      </c>
      <c r="F17" s="42">
        <f>SUM(F12:F16)</f>
        <v>13691674.780000053</v>
      </c>
      <c r="G17" s="43">
        <f>F17/D17*100</f>
        <v>6.621536803696877</v>
      </c>
      <c r="H17" s="42">
        <f>SUM(H12:H16)</f>
        <v>-193083205.21999997</v>
      </c>
      <c r="I17" s="44">
        <f>E17/C17*100</f>
        <v>89.67921704105969</v>
      </c>
      <c r="J17" s="42">
        <f>SUM(J12:J16)</f>
        <v>-186600066.45000002</v>
      </c>
    </row>
    <row r="18" spans="1:10" ht="20.25" customHeight="1">
      <c r="A18" s="32" t="s">
        <v>20</v>
      </c>
      <c r="B18" s="45">
        <f>'[5]вспомогат'!B16</f>
        <v>23218977</v>
      </c>
      <c r="C18" s="45">
        <f>'[5]вспомогат'!C16</f>
        <v>19695350</v>
      </c>
      <c r="D18" s="46">
        <f>'[5]вспомогат'!D16</f>
        <v>2577821</v>
      </c>
      <c r="E18" s="45">
        <f>'[5]вспомогат'!G16</f>
        <v>19638842.44</v>
      </c>
      <c r="F18" s="46">
        <f>'[5]вспомогат'!H16</f>
        <v>438368.22000000253</v>
      </c>
      <c r="G18" s="47">
        <f>'[5]вспомогат'!I16</f>
        <v>17.00537857360936</v>
      </c>
      <c r="H18" s="48">
        <f>'[5]вспомогат'!J16</f>
        <v>-2139452.7799999975</v>
      </c>
      <c r="I18" s="49">
        <f>'[5]вспомогат'!K16</f>
        <v>99.71309187193931</v>
      </c>
      <c r="J18" s="50">
        <f>'[5]вспомогат'!L16</f>
        <v>-56507.55999999866</v>
      </c>
    </row>
    <row r="19" spans="1:10" ht="12.75">
      <c r="A19" s="32" t="s">
        <v>21</v>
      </c>
      <c r="B19" s="33">
        <f>'[5]вспомогат'!B17</f>
        <v>85325582</v>
      </c>
      <c r="C19" s="33">
        <f>'[5]вспомогат'!C17</f>
        <v>69753718</v>
      </c>
      <c r="D19" s="38">
        <f>'[5]вспомогат'!D17</f>
        <v>9253123</v>
      </c>
      <c r="E19" s="33">
        <f>'[5]вспомогат'!G17</f>
        <v>62031464.93</v>
      </c>
      <c r="F19" s="38">
        <f>'[5]вспомогат'!H17</f>
        <v>729980.2700000033</v>
      </c>
      <c r="G19" s="39">
        <f>'[5]вспомогат'!I17</f>
        <v>7.889015092526094</v>
      </c>
      <c r="H19" s="35">
        <f>'[5]вспомогат'!J17</f>
        <v>-8523142.729999997</v>
      </c>
      <c r="I19" s="36">
        <f>'[5]вспомогат'!K17</f>
        <v>88.92925955574154</v>
      </c>
      <c r="J19" s="37">
        <f>'[5]вспомогат'!L17</f>
        <v>-7722253.07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6497055</v>
      </c>
      <c r="D20" s="38">
        <f>'[5]вспомогат'!D18</f>
        <v>799177</v>
      </c>
      <c r="E20" s="33">
        <f>'[5]вспомогат'!G18</f>
        <v>6053780.89</v>
      </c>
      <c r="F20" s="38">
        <f>'[5]вспомогат'!H18</f>
        <v>12558.859999999404</v>
      </c>
      <c r="G20" s="39">
        <f>'[5]вспомогат'!I18</f>
        <v>1.57147415403589</v>
      </c>
      <c r="H20" s="35">
        <f>'[5]вспомогат'!J18</f>
        <v>-786618.1400000006</v>
      </c>
      <c r="I20" s="36">
        <f>'[5]вспомогат'!K18</f>
        <v>93.17730710298743</v>
      </c>
      <c r="J20" s="37">
        <f>'[5]вспомогат'!L18</f>
        <v>-443274.11000000034</v>
      </c>
    </row>
    <row r="21" spans="1:10" ht="12.75">
      <c r="A21" s="32" t="s">
        <v>23</v>
      </c>
      <c r="B21" s="33">
        <f>'[5]вспомогат'!B19</f>
        <v>17464288</v>
      </c>
      <c r="C21" s="33">
        <f>'[5]вспомогат'!C19</f>
        <v>14681013</v>
      </c>
      <c r="D21" s="38">
        <f>'[5]вспомогат'!D19</f>
        <v>1486230</v>
      </c>
      <c r="E21" s="33">
        <f>'[5]вспомогат'!G19</f>
        <v>14708687.29</v>
      </c>
      <c r="F21" s="38">
        <f>'[5]вспомогат'!H19</f>
        <v>256912.9299999997</v>
      </c>
      <c r="G21" s="39">
        <f>'[5]вспомогат'!I19</f>
        <v>17.286216130746904</v>
      </c>
      <c r="H21" s="35">
        <f>'[5]вспомогат'!J19</f>
        <v>-1229317.0700000003</v>
      </c>
      <c r="I21" s="36">
        <f>'[5]вспомогат'!K19</f>
        <v>100.18850395405276</v>
      </c>
      <c r="J21" s="37">
        <f>'[5]вспомогат'!L19</f>
        <v>27674.289999999106</v>
      </c>
    </row>
    <row r="22" spans="1:10" ht="12.75">
      <c r="A22" s="32" t="s">
        <v>24</v>
      </c>
      <c r="B22" s="33">
        <f>'[5]вспомогат'!B20</f>
        <v>41974538</v>
      </c>
      <c r="C22" s="33">
        <f>'[5]вспомогат'!C20</f>
        <v>32679476</v>
      </c>
      <c r="D22" s="38">
        <f>'[5]вспомогат'!D20</f>
        <v>4462649</v>
      </c>
      <c r="E22" s="33">
        <f>'[5]вспомогат'!G20</f>
        <v>30930103.62</v>
      </c>
      <c r="F22" s="38">
        <f>'[5]вспомогат'!H20</f>
        <v>376449.62000000104</v>
      </c>
      <c r="G22" s="39">
        <f>'[5]вспомогат'!I20</f>
        <v>8.435564168277654</v>
      </c>
      <c r="H22" s="35">
        <f>'[5]вспомогат'!J20</f>
        <v>-4086199.379999999</v>
      </c>
      <c r="I22" s="36">
        <f>'[5]вспомогат'!K20</f>
        <v>94.64687750807266</v>
      </c>
      <c r="J22" s="37">
        <f>'[5]вспомогат'!L20</f>
        <v>-1749372.379999999</v>
      </c>
    </row>
    <row r="23" spans="1:10" ht="12.75">
      <c r="A23" s="32" t="s">
        <v>25</v>
      </c>
      <c r="B23" s="33">
        <f>'[5]вспомогат'!B21</f>
        <v>26604154</v>
      </c>
      <c r="C23" s="33">
        <f>'[5]вспомогат'!C21</f>
        <v>21929231</v>
      </c>
      <c r="D23" s="38">
        <f>'[5]вспомогат'!D21</f>
        <v>2555204</v>
      </c>
      <c r="E23" s="33">
        <f>'[5]вспомогат'!G21</f>
        <v>21536438.3</v>
      </c>
      <c r="F23" s="38">
        <f>'[5]вспомогат'!H21</f>
        <v>199183.08999999985</v>
      </c>
      <c r="G23" s="39">
        <f>'[5]вспомогат'!I21</f>
        <v>7.79519326049896</v>
      </c>
      <c r="H23" s="35">
        <f>'[5]вспомогат'!J21</f>
        <v>-2356020.91</v>
      </c>
      <c r="I23" s="36">
        <f>'[5]вспомогат'!K21</f>
        <v>98.20881680711923</v>
      </c>
      <c r="J23" s="37">
        <f>'[5]вспомогат'!L21</f>
        <v>-392792.69999999925</v>
      </c>
    </row>
    <row r="24" spans="1:10" ht="12.75">
      <c r="A24" s="32" t="s">
        <v>26</v>
      </c>
      <c r="B24" s="33">
        <f>'[5]вспомогат'!B22</f>
        <v>37726139</v>
      </c>
      <c r="C24" s="33">
        <f>'[5]вспомогат'!C22</f>
        <v>30212174</v>
      </c>
      <c r="D24" s="38">
        <f>'[5]вспомогат'!D22</f>
        <v>3005657</v>
      </c>
      <c r="E24" s="33">
        <f>'[5]вспомогат'!G22</f>
        <v>29870397.33</v>
      </c>
      <c r="F24" s="38">
        <f>'[5]вспомогат'!H22</f>
        <v>160701.88999999687</v>
      </c>
      <c r="G24" s="39">
        <f>'[5]вспомогат'!I22</f>
        <v>5.3466476713742415</v>
      </c>
      <c r="H24" s="35">
        <f>'[5]вспомогат'!J22</f>
        <v>-2844955.110000003</v>
      </c>
      <c r="I24" s="36">
        <f>'[5]вспомогат'!K22</f>
        <v>98.86874519523155</v>
      </c>
      <c r="J24" s="37">
        <f>'[5]вспомогат'!L22</f>
        <v>-341776.6700000018</v>
      </c>
    </row>
    <row r="25" spans="1:10" ht="12.75">
      <c r="A25" s="32" t="s">
        <v>27</v>
      </c>
      <c r="B25" s="33">
        <f>'[5]вспомогат'!B23</f>
        <v>20602250</v>
      </c>
      <c r="C25" s="33">
        <f>'[5]вспомогат'!C23</f>
        <v>16434554</v>
      </c>
      <c r="D25" s="38">
        <f>'[5]вспомогат'!D23</f>
        <v>1972925</v>
      </c>
      <c r="E25" s="33">
        <f>'[5]вспомогат'!G23</f>
        <v>15460522.97</v>
      </c>
      <c r="F25" s="38">
        <f>'[5]вспомогат'!H23</f>
        <v>173020.20000000112</v>
      </c>
      <c r="G25" s="39">
        <f>'[5]вспомогат'!I23</f>
        <v>8.769730222892463</v>
      </c>
      <c r="H25" s="35">
        <f>'[5]вспомогат'!J23</f>
        <v>-1799904.7999999989</v>
      </c>
      <c r="I25" s="36">
        <f>'[5]вспомогат'!K23</f>
        <v>94.07327372559061</v>
      </c>
      <c r="J25" s="37">
        <f>'[5]вспомогат'!L23</f>
        <v>-974031.0299999993</v>
      </c>
    </row>
    <row r="26" spans="1:10" ht="12.75">
      <c r="A26" s="32" t="s">
        <v>28</v>
      </c>
      <c r="B26" s="33">
        <f>'[5]вспомогат'!B24</f>
        <v>21007878</v>
      </c>
      <c r="C26" s="33">
        <f>'[5]вспомогат'!C24</f>
        <v>16317425</v>
      </c>
      <c r="D26" s="38">
        <f>'[5]вспомогат'!D24</f>
        <v>2532480</v>
      </c>
      <c r="E26" s="33">
        <f>'[5]вспомогат'!G24</f>
        <v>18018924.37</v>
      </c>
      <c r="F26" s="38">
        <f>'[5]вспомогат'!H24</f>
        <v>328401.22000000253</v>
      </c>
      <c r="G26" s="39">
        <f>'[5]вспомогат'!I24</f>
        <v>12.967574077584128</v>
      </c>
      <c r="H26" s="35">
        <f>'[5]вспомогат'!J24</f>
        <v>-2204078.7799999975</v>
      </c>
      <c r="I26" s="36">
        <f>'[5]вспомогат'!K24</f>
        <v>110.42749925309907</v>
      </c>
      <c r="J26" s="37">
        <f>'[5]вспомогат'!L24</f>
        <v>1701499.370000001</v>
      </c>
    </row>
    <row r="27" spans="1:10" ht="12.75">
      <c r="A27" s="32" t="s">
        <v>29</v>
      </c>
      <c r="B27" s="33">
        <f>'[5]вспомогат'!B25</f>
        <v>27934300</v>
      </c>
      <c r="C27" s="33">
        <f>'[5]вспомогат'!C25</f>
        <v>23254698</v>
      </c>
      <c r="D27" s="38">
        <f>'[5]вспомогат'!D25</f>
        <v>2317855</v>
      </c>
      <c r="E27" s="33">
        <f>'[5]вспомогат'!G25</f>
        <v>22729121.91</v>
      </c>
      <c r="F27" s="38">
        <f>'[5]вспомогат'!H25</f>
        <v>283184.6700000018</v>
      </c>
      <c r="G27" s="39">
        <f>'[5]вспомогат'!I25</f>
        <v>12.21753172653172</v>
      </c>
      <c r="H27" s="35">
        <f>'[5]вспомогат'!J25</f>
        <v>-2034670.3299999982</v>
      </c>
      <c r="I27" s="36">
        <f>'[5]вспомогат'!K25</f>
        <v>97.7399143605305</v>
      </c>
      <c r="J27" s="37">
        <f>'[5]вспомогат'!L25</f>
        <v>-525576.0899999999</v>
      </c>
    </row>
    <row r="28" spans="1:10" ht="12.75">
      <c r="A28" s="32" t="s">
        <v>30</v>
      </c>
      <c r="B28" s="33">
        <f>'[5]вспомогат'!B26</f>
        <v>18568890</v>
      </c>
      <c r="C28" s="33">
        <f>'[5]вспомогат'!C26</f>
        <v>15498250</v>
      </c>
      <c r="D28" s="38">
        <f>'[5]вспомогат'!D26</f>
        <v>2057891</v>
      </c>
      <c r="E28" s="33">
        <f>'[5]вспомогат'!G26</f>
        <v>14703982.89</v>
      </c>
      <c r="F28" s="38">
        <f>'[5]вспомогат'!H26</f>
        <v>194526.97000000067</v>
      </c>
      <c r="G28" s="39">
        <f>'[5]вспомогат'!I26</f>
        <v>9.452734377088031</v>
      </c>
      <c r="H28" s="35">
        <f>'[5]вспомогат'!J26</f>
        <v>-1863364.0299999993</v>
      </c>
      <c r="I28" s="36">
        <f>'[5]вспомогат'!K26</f>
        <v>94.87511744874422</v>
      </c>
      <c r="J28" s="37">
        <f>'[5]вспомогат'!L26</f>
        <v>-794267.1099999994</v>
      </c>
    </row>
    <row r="29" spans="1:10" ht="12.75">
      <c r="A29" s="32" t="s">
        <v>31</v>
      </c>
      <c r="B29" s="33">
        <f>'[5]вспомогат'!B27</f>
        <v>15380084</v>
      </c>
      <c r="C29" s="33">
        <f>'[5]вспомогат'!C27</f>
        <v>12454903</v>
      </c>
      <c r="D29" s="38">
        <f>'[5]вспомогат'!D27</f>
        <v>1735991</v>
      </c>
      <c r="E29" s="33">
        <f>'[5]вспомогат'!G27</f>
        <v>11932128.71</v>
      </c>
      <c r="F29" s="38">
        <f>'[5]вспомогат'!H27</f>
        <v>220915.72000000067</v>
      </c>
      <c r="G29" s="39">
        <f>'[5]вспомогат'!I27</f>
        <v>12.725625881701038</v>
      </c>
      <c r="H29" s="35">
        <f>'[5]вспомогат'!J27</f>
        <v>-1515075.2799999993</v>
      </c>
      <c r="I29" s="36">
        <f>'[5]вспомогат'!K27</f>
        <v>95.80266269436221</v>
      </c>
      <c r="J29" s="37">
        <f>'[5]вспомогат'!L27</f>
        <v>-522774.2899999991</v>
      </c>
    </row>
    <row r="30" spans="1:10" ht="12.75">
      <c r="A30" s="32" t="s">
        <v>32</v>
      </c>
      <c r="B30" s="33">
        <f>'[5]вспомогат'!B28</f>
        <v>30201372</v>
      </c>
      <c r="C30" s="33">
        <f>'[5]вспомогат'!C28</f>
        <v>22904928</v>
      </c>
      <c r="D30" s="38">
        <f>'[5]вспомогат'!D28</f>
        <v>3071152</v>
      </c>
      <c r="E30" s="33">
        <f>'[5]вспомогат'!G28</f>
        <v>21735430.34</v>
      </c>
      <c r="F30" s="38">
        <f>'[5]вспомогат'!H28</f>
        <v>180263.26000000164</v>
      </c>
      <c r="G30" s="39">
        <f>'[5]вспомогат'!I28</f>
        <v>5.869564905937629</v>
      </c>
      <c r="H30" s="35">
        <f>'[5]вспомогат'!J28</f>
        <v>-2890888.7399999984</v>
      </c>
      <c r="I30" s="36">
        <f>'[5]вспомогат'!K28</f>
        <v>94.89412208586728</v>
      </c>
      <c r="J30" s="37">
        <f>'[5]вспомогат'!L28</f>
        <v>-1169497.6600000001</v>
      </c>
    </row>
    <row r="31" spans="1:10" ht="12.75">
      <c r="A31" s="32" t="s">
        <v>33</v>
      </c>
      <c r="B31" s="33">
        <f>'[5]вспомогат'!B29</f>
        <v>53778352</v>
      </c>
      <c r="C31" s="33">
        <f>'[5]вспомогат'!C29</f>
        <v>43534543</v>
      </c>
      <c r="D31" s="38">
        <f>'[5]вспомогат'!D29</f>
        <v>5547115</v>
      </c>
      <c r="E31" s="33">
        <f>'[5]вспомогат'!G29</f>
        <v>43546186.39</v>
      </c>
      <c r="F31" s="38">
        <f>'[5]вспомогат'!H29</f>
        <v>199235.2100000009</v>
      </c>
      <c r="G31" s="39">
        <f>'[5]вспомогат'!I29</f>
        <v>3.591690635582657</v>
      </c>
      <c r="H31" s="35">
        <f>'[5]вспомогат'!J29</f>
        <v>-5347879.789999999</v>
      </c>
      <c r="I31" s="36">
        <f>'[5]вспомогат'!K29</f>
        <v>100.0267451756643</v>
      </c>
      <c r="J31" s="37">
        <f>'[5]вспомогат'!L29</f>
        <v>11643.390000000596</v>
      </c>
    </row>
    <row r="32" spans="1:10" ht="12.75">
      <c r="A32" s="32" t="s">
        <v>34</v>
      </c>
      <c r="B32" s="33">
        <f>'[5]вспомогат'!B30</f>
        <v>23538202</v>
      </c>
      <c r="C32" s="33">
        <f>'[5]вспомогат'!C30</f>
        <v>18928669</v>
      </c>
      <c r="D32" s="38">
        <f>'[5]вспомогат'!D30</f>
        <v>2424929</v>
      </c>
      <c r="E32" s="33">
        <f>'[5]вспомогат'!G30</f>
        <v>18153753.44</v>
      </c>
      <c r="F32" s="38">
        <f>'[5]вспомогат'!H30</f>
        <v>204079.4600000009</v>
      </c>
      <c r="G32" s="39">
        <f>'[5]вспомогат'!I30</f>
        <v>8.415894238553001</v>
      </c>
      <c r="H32" s="35">
        <f>'[5]вспомогат'!J30</f>
        <v>-2220849.539999999</v>
      </c>
      <c r="I32" s="36">
        <f>'[5]вспомогат'!K30</f>
        <v>95.9061275782254</v>
      </c>
      <c r="J32" s="37">
        <f>'[5]вспомогат'!L30</f>
        <v>-774915.5599999987</v>
      </c>
    </row>
    <row r="33" spans="1:10" ht="12.75">
      <c r="A33" s="32" t="s">
        <v>35</v>
      </c>
      <c r="B33" s="33">
        <f>'[5]вспомогат'!B31</f>
        <v>25753277</v>
      </c>
      <c r="C33" s="33">
        <f>'[5]вспомогат'!C31</f>
        <v>20775348</v>
      </c>
      <c r="D33" s="38">
        <f>'[5]вспомогат'!D31</f>
        <v>2918762</v>
      </c>
      <c r="E33" s="33">
        <f>'[5]вспомогат'!G31</f>
        <v>19648772.29</v>
      </c>
      <c r="F33" s="38">
        <f>'[5]вспомогат'!H31</f>
        <v>292597.9600000009</v>
      </c>
      <c r="G33" s="39">
        <f>'[5]вспомогат'!I31</f>
        <v>10.024728292337674</v>
      </c>
      <c r="H33" s="35">
        <f>'[5]вспомогат'!J31</f>
        <v>-2626164.039999999</v>
      </c>
      <c r="I33" s="36">
        <f>'[5]вспомогат'!K31</f>
        <v>94.57734373450687</v>
      </c>
      <c r="J33" s="37">
        <f>'[5]вспомогат'!L31</f>
        <v>-1126575.710000001</v>
      </c>
    </row>
    <row r="34" spans="1:10" ht="12.75">
      <c r="A34" s="32" t="s">
        <v>36</v>
      </c>
      <c r="B34" s="33">
        <f>'[5]вспомогат'!B32</f>
        <v>8338731</v>
      </c>
      <c r="C34" s="33">
        <f>'[5]вспомогат'!C32</f>
        <v>6756649</v>
      </c>
      <c r="D34" s="38">
        <f>'[5]вспомогат'!D32</f>
        <v>952655</v>
      </c>
      <c r="E34" s="33">
        <f>'[5]вспомогат'!G32</f>
        <v>7376478.19</v>
      </c>
      <c r="F34" s="38">
        <f>'[5]вспомогат'!H32</f>
        <v>136732.48000000045</v>
      </c>
      <c r="G34" s="39">
        <f>'[5]вспомогат'!I32</f>
        <v>14.352780387443559</v>
      </c>
      <c r="H34" s="35">
        <f>'[5]вспомогат'!J32</f>
        <v>-815922.5199999996</v>
      </c>
      <c r="I34" s="36">
        <f>'[5]вспомогат'!K32</f>
        <v>109.17361831286485</v>
      </c>
      <c r="J34" s="37">
        <f>'[5]вспомогат'!L32</f>
        <v>619829.1900000004</v>
      </c>
    </row>
    <row r="35" spans="1:10" ht="12.75">
      <c r="A35" s="32" t="s">
        <v>37</v>
      </c>
      <c r="B35" s="33">
        <f>'[5]вспомогат'!B33</f>
        <v>20559669</v>
      </c>
      <c r="C35" s="33">
        <f>'[5]вспомогат'!C33</f>
        <v>17563300</v>
      </c>
      <c r="D35" s="38">
        <f>'[5]вспомогат'!D33</f>
        <v>1975338</v>
      </c>
      <c r="E35" s="33">
        <f>'[5]вспомогат'!G33</f>
        <v>17157044.55</v>
      </c>
      <c r="F35" s="38">
        <f>'[5]вспомогат'!H33</f>
        <v>160537.47000000253</v>
      </c>
      <c r="G35" s="39">
        <f>'[5]вспомогат'!I33</f>
        <v>8.127088629895367</v>
      </c>
      <c r="H35" s="35">
        <f>'[5]вспомогат'!J33</f>
        <v>-1814800.5299999975</v>
      </c>
      <c r="I35" s="36">
        <f>'[5]вспомогат'!K33</f>
        <v>97.68690707327211</v>
      </c>
      <c r="J35" s="37">
        <f>'[5]вспомогат'!L33</f>
        <v>-406255.44999999925</v>
      </c>
    </row>
    <row r="36" spans="1:10" ht="12.75">
      <c r="A36" s="32" t="s">
        <v>38</v>
      </c>
      <c r="B36" s="33">
        <f>'[5]вспомогат'!B34</f>
        <v>15302949</v>
      </c>
      <c r="C36" s="33">
        <f>'[5]вспомогат'!C34</f>
        <v>12608781</v>
      </c>
      <c r="D36" s="38">
        <f>'[5]вспомогат'!D34</f>
        <v>1425726</v>
      </c>
      <c r="E36" s="33">
        <f>'[5]вспомогат'!G34</f>
        <v>13433728.26</v>
      </c>
      <c r="F36" s="38">
        <f>'[5]вспомогат'!H34</f>
        <v>208795.8200000003</v>
      </c>
      <c r="G36" s="39">
        <f>'[5]вспомогат'!I34</f>
        <v>14.64487706614036</v>
      </c>
      <c r="H36" s="35">
        <f>'[5]вспомогат'!J34</f>
        <v>-1216930.1799999997</v>
      </c>
      <c r="I36" s="36">
        <f>'[5]вспомогат'!K34</f>
        <v>106.54264087860675</v>
      </c>
      <c r="J36" s="37">
        <f>'[5]вспомогат'!L34</f>
        <v>824947.2599999998</v>
      </c>
    </row>
    <row r="37" spans="1:10" ht="12.75">
      <c r="A37" s="32" t="s">
        <v>39</v>
      </c>
      <c r="B37" s="33">
        <f>'[5]вспомогат'!B35</f>
        <v>37368400</v>
      </c>
      <c r="C37" s="33">
        <f>'[5]вспомогат'!C35</f>
        <v>28335044</v>
      </c>
      <c r="D37" s="38">
        <f>'[5]вспомогат'!D35</f>
        <v>2712693</v>
      </c>
      <c r="E37" s="33">
        <f>'[5]вспомогат'!G35</f>
        <v>27975045.59</v>
      </c>
      <c r="F37" s="38">
        <f>'[5]вспомогат'!H35</f>
        <v>505534.5799999982</v>
      </c>
      <c r="G37" s="39">
        <f>'[5]вспомогат'!I35</f>
        <v>18.63589355669802</v>
      </c>
      <c r="H37" s="35">
        <f>'[5]вспомогат'!J35</f>
        <v>-2207158.420000002</v>
      </c>
      <c r="I37" s="36">
        <f>'[5]вспомогат'!K35</f>
        <v>98.72949408513358</v>
      </c>
      <c r="J37" s="37">
        <f>'[5]вспомогат'!L35</f>
        <v>-359998.41000000015</v>
      </c>
    </row>
    <row r="38" spans="1:10" ht="18.75" customHeight="1">
      <c r="A38" s="51" t="s">
        <v>40</v>
      </c>
      <c r="B38" s="42">
        <f>SUM(B18:B37)</f>
        <v>558841607</v>
      </c>
      <c r="C38" s="42">
        <f>SUM(C18:C37)</f>
        <v>450815109</v>
      </c>
      <c r="D38" s="42">
        <f>SUM(D18:D37)</f>
        <v>55785373</v>
      </c>
      <c r="E38" s="42">
        <f>SUM(E18:E37)</f>
        <v>436640834.7</v>
      </c>
      <c r="F38" s="42">
        <f>SUM(F18:F37)</f>
        <v>5261979.900000015</v>
      </c>
      <c r="G38" s="43">
        <f>F38/D38*100</f>
        <v>9.43254408283694</v>
      </c>
      <c r="H38" s="42">
        <f>SUM(H18:H37)</f>
        <v>-50523393.09999999</v>
      </c>
      <c r="I38" s="44">
        <f>E38/C38*100</f>
        <v>96.85585642161784</v>
      </c>
      <c r="J38" s="42">
        <f>SUM(J18:J37)</f>
        <v>-14174274.299999995</v>
      </c>
    </row>
    <row r="39" spans="1:10" ht="20.25" customHeight="1">
      <c r="A39" s="52" t="s">
        <v>41</v>
      </c>
      <c r="B39" s="53">
        <f>'[5]вспомогат'!B36</f>
        <v>3657098546</v>
      </c>
      <c r="C39" s="53">
        <f>'[5]вспомогат'!C36</f>
        <v>2943196938</v>
      </c>
      <c r="D39" s="53">
        <f>'[5]вспомогат'!D36</f>
        <v>333320483</v>
      </c>
      <c r="E39" s="53">
        <f>'[5]вспомогат'!G36</f>
        <v>2687091463.74</v>
      </c>
      <c r="F39" s="53">
        <f>'[5]вспомогат'!H36</f>
        <v>25788568.770000104</v>
      </c>
      <c r="G39" s="54">
        <f>'[5]вспомогат'!I36</f>
        <v>7.736868895032803</v>
      </c>
      <c r="H39" s="53">
        <f>'[5]вспомогат'!J36</f>
        <v>-307531914.2299999</v>
      </c>
      <c r="I39" s="54">
        <f>'[5]вспомогат'!K36</f>
        <v>91.29839152272181</v>
      </c>
      <c r="J39" s="53">
        <f>'[5]вспомогат'!L36</f>
        <v>-256105474.26000005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04.10.2012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2012-10-05T05:45:24Z</dcterms:created>
  <dcterms:modified xsi:type="dcterms:W3CDTF">2012-10-05T05:45:53Z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