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<sst xmlns="http://schemas.openxmlformats.org/spreadsheetml/2006/main" count="47" uniqueCount="42">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</sst>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2\&#1085;&#1072;&#1076;&#1093;_21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21.09.2012</v>
          </cell>
        </row>
        <row r="6">
          <cell r="G6" t="str">
            <v>Фактично надійшло на 21.09.2012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605079412.99</v>
          </cell>
          <cell r="H10">
            <v>49166953</v>
          </cell>
          <cell r="I10">
            <v>70.21560396802015</v>
          </cell>
          <cell r="J10">
            <v>-20855877</v>
          </cell>
          <cell r="K10">
            <v>98.60839010597773</v>
          </cell>
          <cell r="L10">
            <v>-8539177.00999999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1168237054.57</v>
          </cell>
          <cell r="H11">
            <v>85676340.90999985</v>
          </cell>
          <cell r="I11">
            <v>57.95054169296119</v>
          </cell>
          <cell r="J11">
            <v>-62167559.09000015</v>
          </cell>
          <cell r="K11">
            <v>96.32377999479066</v>
          </cell>
          <cell r="L11">
            <v>-44586045.43000007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89628806.79</v>
          </cell>
          <cell r="H12">
            <v>6559726.920000002</v>
          </cell>
          <cell r="I12">
            <v>55.39304028407005</v>
          </cell>
          <cell r="J12">
            <v>-5282423.079999998</v>
          </cell>
          <cell r="K12">
            <v>90.83577350508277</v>
          </cell>
          <cell r="L12">
            <v>-9042458.209999993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169620405.15</v>
          </cell>
          <cell r="H13">
            <v>13954522.349999994</v>
          </cell>
          <cell r="I13">
            <v>68.61847642393987</v>
          </cell>
          <cell r="J13">
            <v>-6381869.650000006</v>
          </cell>
          <cell r="K13">
            <v>96.40409446114616</v>
          </cell>
          <cell r="L13">
            <v>-6326898.849999994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100257761.68</v>
          </cell>
          <cell r="H14">
            <v>7366985.13000001</v>
          </cell>
          <cell r="I14">
            <v>59.30642759964265</v>
          </cell>
          <cell r="J14">
            <v>-5054914.86999999</v>
          </cell>
          <cell r="K14">
            <v>96.95902183899376</v>
          </cell>
          <cell r="L14">
            <v>-3144438.319999993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16549106.82</v>
          </cell>
          <cell r="H15">
            <v>1187007.92</v>
          </cell>
          <cell r="I15">
            <v>49.81860273811622</v>
          </cell>
          <cell r="J15">
            <v>-1195652.08</v>
          </cell>
          <cell r="K15">
            <v>93.26456454087125</v>
          </cell>
          <cell r="L15">
            <v>-1195153.1799999997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17838876.28</v>
          </cell>
          <cell r="H16">
            <v>2212142.490000002</v>
          </cell>
          <cell r="I16">
            <v>64.20689105703805</v>
          </cell>
          <cell r="J16">
            <v>-1233192.509999998</v>
          </cell>
          <cell r="K16">
            <v>106.62388380802979</v>
          </cell>
          <cell r="L16">
            <v>1108219.2800000012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59316611.11</v>
          </cell>
          <cell r="H17">
            <v>5140301.009999998</v>
          </cell>
          <cell r="I17">
            <v>63.245915248300086</v>
          </cell>
          <cell r="J17">
            <v>-2987181.990000002</v>
          </cell>
          <cell r="K17">
            <v>96.1696109754278</v>
          </cell>
          <cell r="L17">
            <v>-2362551.8900000006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5808896.68</v>
          </cell>
          <cell r="H18">
            <v>379804.08999999985</v>
          </cell>
          <cell r="I18">
            <v>48.53317036518324</v>
          </cell>
          <cell r="J18">
            <v>-402761.91000000015</v>
          </cell>
          <cell r="K18">
            <v>103.01511541835096</v>
          </cell>
          <cell r="L18">
            <v>170018.6799999997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13758458.18</v>
          </cell>
          <cell r="H19">
            <v>871887.7199999988</v>
          </cell>
          <cell r="I19">
            <v>56.86952438040428</v>
          </cell>
          <cell r="J19">
            <v>-661249.2800000012</v>
          </cell>
          <cell r="K19">
            <v>108.90283203631303</v>
          </cell>
          <cell r="L19">
            <v>1124757.1799999997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28855881.13</v>
          </cell>
          <cell r="H20">
            <v>2966425.0500000007</v>
          </cell>
          <cell r="I20">
            <v>75.37817217607406</v>
          </cell>
          <cell r="J20">
            <v>-968964.9499999993</v>
          </cell>
          <cell r="K20">
            <v>102.67963835097444</v>
          </cell>
          <cell r="L20">
            <v>753054.129999999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19956955.56</v>
          </cell>
          <cell r="H21">
            <v>1861562.2799999975</v>
          </cell>
          <cell r="I21">
            <v>57.90153926162215</v>
          </cell>
          <cell r="J21">
            <v>-1353485.7200000025</v>
          </cell>
          <cell r="K21">
            <v>104.91497861926071</v>
          </cell>
          <cell r="L21">
            <v>934928.5599999987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27991368.08</v>
          </cell>
          <cell r="H22">
            <v>1601322.539999999</v>
          </cell>
          <cell r="I22">
            <v>48.85594670069111</v>
          </cell>
          <cell r="J22">
            <v>-1676318.460000001</v>
          </cell>
          <cell r="K22">
            <v>102.37716677230004</v>
          </cell>
          <cell r="L22">
            <v>649951.0799999982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14518867.47</v>
          </cell>
          <cell r="H23">
            <v>952678.7800000012</v>
          </cell>
          <cell r="I23">
            <v>50.40415114704145</v>
          </cell>
          <cell r="J23">
            <v>-937401.2199999988</v>
          </cell>
          <cell r="K23">
            <v>98.97195071548602</v>
          </cell>
          <cell r="L23">
            <v>-150811.52999999933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16857860.06</v>
          </cell>
          <cell r="H24">
            <v>1442526.2499999981</v>
          </cell>
          <cell r="I24">
            <v>74.94768045696202</v>
          </cell>
          <cell r="J24">
            <v>-482184.75000000186</v>
          </cell>
          <cell r="K24">
            <v>124.89796156358905</v>
          </cell>
          <cell r="L24">
            <v>3360554.0599999987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21434500.47</v>
          </cell>
          <cell r="H25">
            <v>1752158.7799999975</v>
          </cell>
          <cell r="I25">
            <v>73.46007877795631</v>
          </cell>
          <cell r="J25">
            <v>-633026.2200000025</v>
          </cell>
          <cell r="K25">
            <v>109.08505239385309</v>
          </cell>
          <cell r="L25">
            <v>1785153.4699999988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13707146.46</v>
          </cell>
          <cell r="H26">
            <v>1404366.3100000005</v>
          </cell>
          <cell r="I26">
            <v>70.18448657746968</v>
          </cell>
          <cell r="J26">
            <v>-596597.6899999995</v>
          </cell>
          <cell r="K26">
            <v>101.32157536623623</v>
          </cell>
          <cell r="L26">
            <v>178787.4600000009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10976431.32</v>
          </cell>
          <cell r="H27">
            <v>1047966.3300000001</v>
          </cell>
          <cell r="I27">
            <v>65.06945393921896</v>
          </cell>
          <cell r="J27">
            <v>-562568.6699999999</v>
          </cell>
          <cell r="K27">
            <v>103.52338521748676</v>
          </cell>
          <cell r="L27">
            <v>373579.3200000003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20286019.96</v>
          </cell>
          <cell r="H28">
            <v>1589729.5899999999</v>
          </cell>
          <cell r="I28">
            <v>57.3131629989617</v>
          </cell>
          <cell r="J28">
            <v>-1184030.4100000001</v>
          </cell>
          <cell r="K28">
            <v>100.56013895388907</v>
          </cell>
          <cell r="L28">
            <v>112996.9600000009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41791790.67</v>
          </cell>
          <cell r="H29">
            <v>3700164.910000004</v>
          </cell>
          <cell r="I29">
            <v>71.47934812194458</v>
          </cell>
          <cell r="J29">
            <v>-1476386.0899999961</v>
          </cell>
          <cell r="K29">
            <v>110.9582512974842</v>
          </cell>
          <cell r="L29">
            <v>4127362.670000002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17150897.43</v>
          </cell>
          <cell r="H30">
            <v>1414024.6099999994</v>
          </cell>
          <cell r="I30">
            <v>62.695626014241476</v>
          </cell>
          <cell r="J30">
            <v>-841355.3900000006</v>
          </cell>
          <cell r="K30">
            <v>104.50664161319587</v>
          </cell>
          <cell r="L30">
            <v>739598.4299999997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18076085.11</v>
          </cell>
          <cell r="H31">
            <v>1640922.25</v>
          </cell>
          <cell r="I31">
            <v>62.56576198109136</v>
          </cell>
          <cell r="J31">
            <v>-981793.75</v>
          </cell>
          <cell r="K31">
            <v>101.57009860277154</v>
          </cell>
          <cell r="L31">
            <v>279425.1099999994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6846567.98</v>
          </cell>
          <cell r="H32">
            <v>961188.3200000003</v>
          </cell>
          <cell r="I32">
            <v>99.00227320715852</v>
          </cell>
          <cell r="J32">
            <v>-9686.679999999702</v>
          </cell>
          <cell r="K32">
            <v>119.3406857319356</v>
          </cell>
          <cell r="L32">
            <v>1109573.9800000004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16260577.15</v>
          </cell>
          <cell r="H33">
            <v>1197147.5</v>
          </cell>
          <cell r="I33">
            <v>58.7418669466825</v>
          </cell>
          <cell r="J33">
            <v>-840832.5</v>
          </cell>
          <cell r="K33">
            <v>104.91735986448202</v>
          </cell>
          <cell r="L33">
            <v>762115.1500000004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12565725.64</v>
          </cell>
          <cell r="H34">
            <v>1160506.3100000005</v>
          </cell>
          <cell r="I34">
            <v>79.81073233599693</v>
          </cell>
          <cell r="J34">
            <v>-293566.6899999995</v>
          </cell>
          <cell r="K34">
            <v>115.32540342975291</v>
          </cell>
          <cell r="L34">
            <v>1669838.6400000006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26128325.77</v>
          </cell>
          <cell r="H35">
            <v>1644714.0899999999</v>
          </cell>
          <cell r="I35">
            <v>45.69093198201714</v>
          </cell>
          <cell r="J35">
            <v>-1954936.9100000001</v>
          </cell>
          <cell r="K35">
            <v>101.97473982773869</v>
          </cell>
          <cell r="L35">
            <v>505974.76999999955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2559500390.5099998</v>
          </cell>
          <cell r="H36">
            <v>198853075.4399999</v>
          </cell>
          <cell r="I36">
            <v>62.167056500864526</v>
          </cell>
          <cell r="J36">
            <v>-121015817.56000012</v>
          </cell>
          <cell r="K36">
            <v>97.87382500856268</v>
          </cell>
          <cell r="L36">
            <v>-55601645.490000024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49" sqref="F48:F4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605079412.99</v>
      </c>
      <c r="F10" s="33">
        <f>'[5]вспомогат'!H10</f>
        <v>49166953</v>
      </c>
      <c r="G10" s="34">
        <f>'[5]вспомогат'!I10</f>
        <v>70.21560396802015</v>
      </c>
      <c r="H10" s="35">
        <f>'[5]вспомогат'!J10</f>
        <v>-20855877</v>
      </c>
      <c r="I10" s="36">
        <f>'[5]вспомогат'!K10</f>
        <v>98.60839010597773</v>
      </c>
      <c r="J10" s="37">
        <f>'[5]вспомогат'!L10</f>
        <v>-8539177.00999999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1168237054.57</v>
      </c>
      <c r="F12" s="38">
        <f>'[5]вспомогат'!H11</f>
        <v>85676340.90999985</v>
      </c>
      <c r="G12" s="39">
        <f>'[5]вспомогат'!I11</f>
        <v>57.95054169296119</v>
      </c>
      <c r="H12" s="35">
        <f>'[5]вспомогат'!J11</f>
        <v>-62167559.09000015</v>
      </c>
      <c r="I12" s="36">
        <f>'[5]вспомогат'!K11</f>
        <v>96.32377999479066</v>
      </c>
      <c r="J12" s="37">
        <f>'[5]вспомогат'!L11</f>
        <v>-44586045.43000007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89628806.79</v>
      </c>
      <c r="F13" s="38">
        <f>'[5]вспомогат'!H12</f>
        <v>6559726.920000002</v>
      </c>
      <c r="G13" s="39">
        <f>'[5]вспомогат'!I12</f>
        <v>55.39304028407005</v>
      </c>
      <c r="H13" s="35">
        <f>'[5]вспомогат'!J12</f>
        <v>-5282423.079999998</v>
      </c>
      <c r="I13" s="36">
        <f>'[5]вспомогат'!K12</f>
        <v>90.83577350508277</v>
      </c>
      <c r="J13" s="37">
        <f>'[5]вспомогат'!L12</f>
        <v>-9042458.209999993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169620405.15</v>
      </c>
      <c r="F14" s="38">
        <f>'[5]вспомогат'!H13</f>
        <v>13954522.349999994</v>
      </c>
      <c r="G14" s="39">
        <f>'[5]вспомогат'!I13</f>
        <v>68.61847642393987</v>
      </c>
      <c r="H14" s="35">
        <f>'[5]вспомогат'!J13</f>
        <v>-6381869.650000006</v>
      </c>
      <c r="I14" s="36">
        <f>'[5]вспомогат'!K13</f>
        <v>96.40409446114616</v>
      </c>
      <c r="J14" s="37">
        <f>'[5]вспомогат'!L13</f>
        <v>-6326898.849999994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100257761.68</v>
      </c>
      <c r="F15" s="38">
        <f>'[5]вспомогат'!H14</f>
        <v>7366985.13000001</v>
      </c>
      <c r="G15" s="39">
        <f>'[5]вспомогат'!I14</f>
        <v>59.30642759964265</v>
      </c>
      <c r="H15" s="35">
        <f>'[5]вспомогат'!J14</f>
        <v>-5054914.86999999</v>
      </c>
      <c r="I15" s="36">
        <f>'[5]вспомогат'!K14</f>
        <v>96.95902183899376</v>
      </c>
      <c r="J15" s="37">
        <f>'[5]вспомогат'!L14</f>
        <v>-3144438.319999993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16549106.82</v>
      </c>
      <c r="F16" s="38">
        <f>'[5]вспомогат'!H15</f>
        <v>1187007.92</v>
      </c>
      <c r="G16" s="39">
        <f>'[5]вспомогат'!I15</f>
        <v>49.81860273811622</v>
      </c>
      <c r="H16" s="35">
        <f>'[5]вспомогат'!J15</f>
        <v>-1195652.08</v>
      </c>
      <c r="I16" s="36">
        <f>'[5]вспомогат'!K15</f>
        <v>93.26456454087125</v>
      </c>
      <c r="J16" s="37">
        <f>'[5]вспомогат'!L15</f>
        <v>-1195153.1799999997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1544293135.01</v>
      </c>
      <c r="F17" s="42">
        <f>SUM(F12:F16)</f>
        <v>114744583.22999986</v>
      </c>
      <c r="G17" s="43">
        <f>F17/D17*100</f>
        <v>58.895626402956125</v>
      </c>
      <c r="H17" s="42">
        <f>SUM(H12:H16)</f>
        <v>-80082418.77000014</v>
      </c>
      <c r="I17" s="44">
        <f>E17/C17*100</f>
        <v>96.00301700411218</v>
      </c>
      <c r="J17" s="42">
        <f>SUM(J12:J16)</f>
        <v>-64294993.99000005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17838876.28</v>
      </c>
      <c r="F18" s="46">
        <f>'[5]вспомогат'!H16</f>
        <v>2212142.490000002</v>
      </c>
      <c r="G18" s="47">
        <f>'[5]вспомогат'!I16</f>
        <v>64.20689105703805</v>
      </c>
      <c r="H18" s="48">
        <f>'[5]вспомогат'!J16</f>
        <v>-1233192.509999998</v>
      </c>
      <c r="I18" s="49">
        <f>'[5]вспомогат'!K16</f>
        <v>106.62388380802979</v>
      </c>
      <c r="J18" s="50">
        <f>'[5]вспомогат'!L16</f>
        <v>1108219.2800000012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59316611.11</v>
      </c>
      <c r="F19" s="38">
        <f>'[5]вспомогат'!H17</f>
        <v>5140301.009999998</v>
      </c>
      <c r="G19" s="39">
        <f>'[5]вспомогат'!I17</f>
        <v>63.245915248300086</v>
      </c>
      <c r="H19" s="35">
        <f>'[5]вспомогат'!J17</f>
        <v>-2987181.990000002</v>
      </c>
      <c r="I19" s="36">
        <f>'[5]вспомогат'!K17</f>
        <v>96.1696109754278</v>
      </c>
      <c r="J19" s="37">
        <f>'[5]вспомогат'!L17</f>
        <v>-2362551.8900000006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5808896.68</v>
      </c>
      <c r="F20" s="38">
        <f>'[5]вспомогат'!H18</f>
        <v>379804.08999999985</v>
      </c>
      <c r="G20" s="39">
        <f>'[5]вспомогат'!I18</f>
        <v>48.53317036518324</v>
      </c>
      <c r="H20" s="35">
        <f>'[5]вспомогат'!J18</f>
        <v>-402761.91000000015</v>
      </c>
      <c r="I20" s="36">
        <f>'[5]вспомогат'!K18</f>
        <v>103.01511541835096</v>
      </c>
      <c r="J20" s="37">
        <f>'[5]вспомогат'!L18</f>
        <v>170018.6799999997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13758458.18</v>
      </c>
      <c r="F21" s="38">
        <f>'[5]вспомогат'!H19</f>
        <v>871887.7199999988</v>
      </c>
      <c r="G21" s="39">
        <f>'[5]вспомогат'!I19</f>
        <v>56.86952438040428</v>
      </c>
      <c r="H21" s="35">
        <f>'[5]вспомогат'!J19</f>
        <v>-661249.2800000012</v>
      </c>
      <c r="I21" s="36">
        <f>'[5]вспомогат'!K19</f>
        <v>108.90283203631303</v>
      </c>
      <c r="J21" s="37">
        <f>'[5]вспомогат'!L19</f>
        <v>1124757.1799999997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28855881.13</v>
      </c>
      <c r="F22" s="38">
        <f>'[5]вспомогат'!H20</f>
        <v>2966425.0500000007</v>
      </c>
      <c r="G22" s="39">
        <f>'[5]вспомогат'!I20</f>
        <v>75.37817217607406</v>
      </c>
      <c r="H22" s="35">
        <f>'[5]вспомогат'!J20</f>
        <v>-968964.9499999993</v>
      </c>
      <c r="I22" s="36">
        <f>'[5]вспомогат'!K20</f>
        <v>102.67963835097444</v>
      </c>
      <c r="J22" s="37">
        <f>'[5]вспомогат'!L20</f>
        <v>753054.129999999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19956955.56</v>
      </c>
      <c r="F23" s="38">
        <f>'[5]вспомогат'!H21</f>
        <v>1861562.2799999975</v>
      </c>
      <c r="G23" s="39">
        <f>'[5]вспомогат'!I21</f>
        <v>57.90153926162215</v>
      </c>
      <c r="H23" s="35">
        <f>'[5]вспомогат'!J21</f>
        <v>-1353485.7200000025</v>
      </c>
      <c r="I23" s="36">
        <f>'[5]вспомогат'!K21</f>
        <v>104.91497861926071</v>
      </c>
      <c r="J23" s="37">
        <f>'[5]вспомогат'!L21</f>
        <v>934928.5599999987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27991368.08</v>
      </c>
      <c r="F24" s="38">
        <f>'[5]вспомогат'!H22</f>
        <v>1601322.539999999</v>
      </c>
      <c r="G24" s="39">
        <f>'[5]вспомогат'!I22</f>
        <v>48.85594670069111</v>
      </c>
      <c r="H24" s="35">
        <f>'[5]вспомогат'!J22</f>
        <v>-1676318.460000001</v>
      </c>
      <c r="I24" s="36">
        <f>'[5]вспомогат'!K22</f>
        <v>102.37716677230004</v>
      </c>
      <c r="J24" s="37">
        <f>'[5]вспомогат'!L22</f>
        <v>649951.0799999982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14518867.47</v>
      </c>
      <c r="F25" s="38">
        <f>'[5]вспомогат'!H23</f>
        <v>952678.7800000012</v>
      </c>
      <c r="G25" s="39">
        <f>'[5]вспомогат'!I23</f>
        <v>50.40415114704145</v>
      </c>
      <c r="H25" s="35">
        <f>'[5]вспомогат'!J23</f>
        <v>-937401.2199999988</v>
      </c>
      <c r="I25" s="36">
        <f>'[5]вспомогат'!K23</f>
        <v>98.97195071548602</v>
      </c>
      <c r="J25" s="37">
        <f>'[5]вспомогат'!L23</f>
        <v>-150811.52999999933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16857860.06</v>
      </c>
      <c r="F26" s="38">
        <f>'[5]вспомогат'!H24</f>
        <v>1442526.2499999981</v>
      </c>
      <c r="G26" s="39">
        <f>'[5]вспомогат'!I24</f>
        <v>74.94768045696202</v>
      </c>
      <c r="H26" s="35">
        <f>'[5]вспомогат'!J24</f>
        <v>-482184.75000000186</v>
      </c>
      <c r="I26" s="36">
        <f>'[5]вспомогат'!K24</f>
        <v>124.89796156358905</v>
      </c>
      <c r="J26" s="37">
        <f>'[5]вспомогат'!L24</f>
        <v>3360554.0599999987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21434500.47</v>
      </c>
      <c r="F27" s="38">
        <f>'[5]вспомогат'!H25</f>
        <v>1752158.7799999975</v>
      </c>
      <c r="G27" s="39">
        <f>'[5]вспомогат'!I25</f>
        <v>73.46007877795631</v>
      </c>
      <c r="H27" s="35">
        <f>'[5]вспомогат'!J25</f>
        <v>-633026.2200000025</v>
      </c>
      <c r="I27" s="36">
        <f>'[5]вспомогат'!K25</f>
        <v>109.08505239385309</v>
      </c>
      <c r="J27" s="37">
        <f>'[5]вспомогат'!L25</f>
        <v>1785153.4699999988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13707146.46</v>
      </c>
      <c r="F28" s="38">
        <f>'[5]вспомогат'!H26</f>
        <v>1404366.3100000005</v>
      </c>
      <c r="G28" s="39">
        <f>'[5]вспомогат'!I26</f>
        <v>70.18448657746968</v>
      </c>
      <c r="H28" s="35">
        <f>'[5]вспомогат'!J26</f>
        <v>-596597.6899999995</v>
      </c>
      <c r="I28" s="36">
        <f>'[5]вспомогат'!K26</f>
        <v>101.32157536623623</v>
      </c>
      <c r="J28" s="37">
        <f>'[5]вспомогат'!L26</f>
        <v>178787.4600000009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10976431.32</v>
      </c>
      <c r="F29" s="38">
        <f>'[5]вспомогат'!H27</f>
        <v>1047966.3300000001</v>
      </c>
      <c r="G29" s="39">
        <f>'[5]вспомогат'!I27</f>
        <v>65.06945393921896</v>
      </c>
      <c r="H29" s="35">
        <f>'[5]вспомогат'!J27</f>
        <v>-562568.6699999999</v>
      </c>
      <c r="I29" s="36">
        <f>'[5]вспомогат'!K27</f>
        <v>103.52338521748676</v>
      </c>
      <c r="J29" s="37">
        <f>'[5]вспомогат'!L27</f>
        <v>373579.3200000003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20286019.96</v>
      </c>
      <c r="F30" s="38">
        <f>'[5]вспомогат'!H28</f>
        <v>1589729.5899999999</v>
      </c>
      <c r="G30" s="39">
        <f>'[5]вспомогат'!I28</f>
        <v>57.3131629989617</v>
      </c>
      <c r="H30" s="35">
        <f>'[5]вспомогат'!J28</f>
        <v>-1184030.4100000001</v>
      </c>
      <c r="I30" s="36">
        <f>'[5]вспомогат'!K28</f>
        <v>100.56013895388907</v>
      </c>
      <c r="J30" s="37">
        <f>'[5]вспомогат'!L28</f>
        <v>112996.9600000009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41791790.67</v>
      </c>
      <c r="F31" s="38">
        <f>'[5]вспомогат'!H29</f>
        <v>3700164.910000004</v>
      </c>
      <c r="G31" s="39">
        <f>'[5]вспомогат'!I29</f>
        <v>71.47934812194458</v>
      </c>
      <c r="H31" s="35">
        <f>'[5]вспомогат'!J29</f>
        <v>-1476386.0899999961</v>
      </c>
      <c r="I31" s="36">
        <f>'[5]вспомогат'!K29</f>
        <v>110.9582512974842</v>
      </c>
      <c r="J31" s="37">
        <f>'[5]вспомогат'!L29</f>
        <v>4127362.670000002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17150897.43</v>
      </c>
      <c r="F32" s="38">
        <f>'[5]вспомогат'!H30</f>
        <v>1414024.6099999994</v>
      </c>
      <c r="G32" s="39">
        <f>'[5]вспомогат'!I30</f>
        <v>62.695626014241476</v>
      </c>
      <c r="H32" s="35">
        <f>'[5]вспомогат'!J30</f>
        <v>-841355.3900000006</v>
      </c>
      <c r="I32" s="36">
        <f>'[5]вспомогат'!K30</f>
        <v>104.50664161319587</v>
      </c>
      <c r="J32" s="37">
        <f>'[5]вспомогат'!L30</f>
        <v>739598.4299999997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18076085.11</v>
      </c>
      <c r="F33" s="38">
        <f>'[5]вспомогат'!H31</f>
        <v>1640922.25</v>
      </c>
      <c r="G33" s="39">
        <f>'[5]вспомогат'!I31</f>
        <v>62.56576198109136</v>
      </c>
      <c r="H33" s="35">
        <f>'[5]вспомогат'!J31</f>
        <v>-981793.75</v>
      </c>
      <c r="I33" s="36">
        <f>'[5]вспомогат'!K31</f>
        <v>101.57009860277154</v>
      </c>
      <c r="J33" s="37">
        <f>'[5]вспомогат'!L31</f>
        <v>279425.1099999994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6846567.98</v>
      </c>
      <c r="F34" s="38">
        <f>'[5]вспомогат'!H32</f>
        <v>961188.3200000003</v>
      </c>
      <c r="G34" s="39">
        <f>'[5]вспомогат'!I32</f>
        <v>99.00227320715852</v>
      </c>
      <c r="H34" s="35">
        <f>'[5]вспомогат'!J32</f>
        <v>-9686.679999999702</v>
      </c>
      <c r="I34" s="36">
        <f>'[5]вспомогат'!K32</f>
        <v>119.3406857319356</v>
      </c>
      <c r="J34" s="37">
        <f>'[5]вспомогат'!L32</f>
        <v>1109573.9800000004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16260577.15</v>
      </c>
      <c r="F35" s="38">
        <f>'[5]вспомогат'!H33</f>
        <v>1197147.5</v>
      </c>
      <c r="G35" s="39">
        <f>'[5]вспомогат'!I33</f>
        <v>58.7418669466825</v>
      </c>
      <c r="H35" s="35">
        <f>'[5]вспомогат'!J33</f>
        <v>-840832.5</v>
      </c>
      <c r="I35" s="36">
        <f>'[5]вспомогат'!K33</f>
        <v>104.91735986448202</v>
      </c>
      <c r="J35" s="37">
        <f>'[5]вспомогат'!L33</f>
        <v>762115.1500000004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12565725.64</v>
      </c>
      <c r="F36" s="38">
        <f>'[5]вспомогат'!H34</f>
        <v>1160506.3100000005</v>
      </c>
      <c r="G36" s="39">
        <f>'[5]вспомогат'!I34</f>
        <v>79.81073233599693</v>
      </c>
      <c r="H36" s="35">
        <f>'[5]вспомогат'!J34</f>
        <v>-293566.6899999995</v>
      </c>
      <c r="I36" s="36">
        <f>'[5]вспомогат'!K34</f>
        <v>115.32540342975291</v>
      </c>
      <c r="J36" s="37">
        <f>'[5]вспомогат'!L34</f>
        <v>1669838.6400000006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26128325.77</v>
      </c>
      <c r="F37" s="38">
        <f>'[5]вспомогат'!H35</f>
        <v>1644714.0899999999</v>
      </c>
      <c r="G37" s="39">
        <f>'[5]вспомогат'!I35</f>
        <v>45.69093198201714</v>
      </c>
      <c r="H37" s="35">
        <f>'[5]вспомогат'!J35</f>
        <v>-1954936.9100000001</v>
      </c>
      <c r="I37" s="36">
        <f>'[5]вспомогат'!K35</f>
        <v>101.97473982773869</v>
      </c>
      <c r="J37" s="37">
        <f>'[5]вспомогат'!L35</f>
        <v>505974.76999999955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410127842.51</v>
      </c>
      <c r="F38" s="42">
        <f>SUM(F18:F37)</f>
        <v>34941539.20999999</v>
      </c>
      <c r="G38" s="43">
        <f>F38/D38*100</f>
        <v>63.5080617061058</v>
      </c>
      <c r="H38" s="42">
        <f>SUM(H18:H37)</f>
        <v>-20077521.790000003</v>
      </c>
      <c r="I38" s="44">
        <f>E38/C38*100</f>
        <v>104.38603484551076</v>
      </c>
      <c r="J38" s="42">
        <f>SUM(J18:J37)</f>
        <v>17232525.509999998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2559500390.5099998</v>
      </c>
      <c r="F39" s="53">
        <f>'[5]вспомогат'!H36</f>
        <v>198853075.4399999</v>
      </c>
      <c r="G39" s="54">
        <f>'[5]вспомогат'!I36</f>
        <v>62.167056500864526</v>
      </c>
      <c r="H39" s="53">
        <f>'[5]вспомогат'!J36</f>
        <v>-121015817.56000012</v>
      </c>
      <c r="I39" s="54">
        <f>'[5]вспомогат'!K36</f>
        <v>97.87382500856268</v>
      </c>
      <c r="J39" s="53">
        <f>'[5]вспомогат'!L36</f>
        <v>-55601645.490000024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2012-09-24T05:55:53Z</cp:lastPrinted>
  <dcterms:created xsi:type="dcterms:W3CDTF">2012-09-24T05:55:49Z</dcterms:created>
  <dcterms:modified xsi:type="dcterms:W3CDTF">2012-09-24T05:56:21Z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