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<sst xmlns="http://schemas.openxmlformats.org/spreadsheetml/2006/main" count="47" uniqueCount="42">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</sst>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17.09.2012</v>
          </cell>
        </row>
        <row r="6">
          <cell r="G6" t="str">
            <v>Фактично надійшло на 17.09.2012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591057247.93</v>
          </cell>
          <cell r="H10">
            <v>35144787.93999994</v>
          </cell>
          <cell r="I10">
            <v>50.19047065078623</v>
          </cell>
          <cell r="J10">
            <v>-34878042.06000006</v>
          </cell>
          <cell r="K10">
            <v>96.32323035226165</v>
          </cell>
          <cell r="L10">
            <v>-22561342.070000052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1145683690.17</v>
          </cell>
          <cell r="H11">
            <v>63122976.50999999</v>
          </cell>
          <cell r="I11">
            <v>42.695692219969835</v>
          </cell>
          <cell r="J11">
            <v>-84720923.49000001</v>
          </cell>
          <cell r="K11">
            <v>94.4642042330823</v>
          </cell>
          <cell r="L11">
            <v>-67139409.82999992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87498681.92</v>
          </cell>
          <cell r="H12">
            <v>4429602.049999997</v>
          </cell>
          <cell r="I12">
            <v>37.40538711298199</v>
          </cell>
          <cell r="J12">
            <v>-7412547.950000003</v>
          </cell>
          <cell r="K12">
            <v>88.67696377461057</v>
          </cell>
          <cell r="L12">
            <v>-11172583.079999998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164748620.47</v>
          </cell>
          <cell r="H13">
            <v>9082737.669999987</v>
          </cell>
          <cell r="I13">
            <v>44.66248324678235</v>
          </cell>
          <cell r="J13">
            <v>-11253654.330000013</v>
          </cell>
          <cell r="K13">
            <v>93.63520595348253</v>
          </cell>
          <cell r="L13">
            <v>-11198683.530000001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98036563.41</v>
          </cell>
          <cell r="H14">
            <v>5145786.859999999</v>
          </cell>
          <cell r="I14">
            <v>41.425119023659825</v>
          </cell>
          <cell r="J14">
            <v>-7276113.140000001</v>
          </cell>
          <cell r="K14">
            <v>94.81090674086238</v>
          </cell>
          <cell r="L14">
            <v>-5365636.590000004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16018443.79</v>
          </cell>
          <cell r="H15">
            <v>656344.8899999987</v>
          </cell>
          <cell r="I15">
            <v>27.54672886605721</v>
          </cell>
          <cell r="J15">
            <v>-1726315.1100000013</v>
          </cell>
          <cell r="K15">
            <v>90.27394656074696</v>
          </cell>
          <cell r="L15">
            <v>-1725816.210000001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17463556.94</v>
          </cell>
          <cell r="H16">
            <v>1836823.1500000022</v>
          </cell>
          <cell r="I16">
            <v>53.313339631704956</v>
          </cell>
          <cell r="J16">
            <v>-1608511.8499999978</v>
          </cell>
          <cell r="K16">
            <v>104.38058075065433</v>
          </cell>
          <cell r="L16">
            <v>732899.9400000013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57724036.94</v>
          </cell>
          <cell r="H17">
            <v>3547726.839999996</v>
          </cell>
          <cell r="I17">
            <v>43.650990595735436</v>
          </cell>
          <cell r="J17">
            <v>-4579756.160000004</v>
          </cell>
          <cell r="K17">
            <v>93.58758149814712</v>
          </cell>
          <cell r="L17">
            <v>-3955126.0600000024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5729880</v>
          </cell>
          <cell r="H18">
            <v>300787.41000000015</v>
          </cell>
          <cell r="I18">
            <v>38.436043733052564</v>
          </cell>
          <cell r="J18">
            <v>-481778.58999999985</v>
          </cell>
          <cell r="K18">
            <v>101.61383168779321</v>
          </cell>
          <cell r="L18">
            <v>91002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13529548.65</v>
          </cell>
          <cell r="H19">
            <v>642978.1899999995</v>
          </cell>
          <cell r="I19">
            <v>41.9387301982797</v>
          </cell>
          <cell r="J19">
            <v>-890158.8100000005</v>
          </cell>
          <cell r="K19">
            <v>107.09093598146735</v>
          </cell>
          <cell r="L19">
            <v>895847.6500000004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27502691.06</v>
          </cell>
          <cell r="H20">
            <v>1613234.9800000004</v>
          </cell>
          <cell r="I20">
            <v>40.99301416123943</v>
          </cell>
          <cell r="J20">
            <v>-2322155.0199999996</v>
          </cell>
          <cell r="K20">
            <v>97.86449975299637</v>
          </cell>
          <cell r="L20">
            <v>-600135.9400000013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19214637.58</v>
          </cell>
          <cell r="H21">
            <v>1119244.299999997</v>
          </cell>
          <cell r="I21">
            <v>34.812677757843645</v>
          </cell>
          <cell r="J21">
            <v>-2095803.700000003</v>
          </cell>
          <cell r="K21">
            <v>101.01256601097244</v>
          </cell>
          <cell r="L21">
            <v>192610.5799999982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27451457.2</v>
          </cell>
          <cell r="H22">
            <v>1061411.6600000001</v>
          </cell>
          <cell r="I22">
            <v>32.38340196501082</v>
          </cell>
          <cell r="J22">
            <v>-2216229.34</v>
          </cell>
          <cell r="K22">
            <v>100.40246707037899</v>
          </cell>
          <cell r="L22">
            <v>110040.19999999925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14195022.22</v>
          </cell>
          <cell r="H23">
            <v>628833.5300000012</v>
          </cell>
          <cell r="I23">
            <v>33.270207081181816</v>
          </cell>
          <cell r="J23">
            <v>-1261246.4699999988</v>
          </cell>
          <cell r="K23">
            <v>96.7643683273506</v>
          </cell>
          <cell r="L23">
            <v>-474656.77999999933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16240088.98</v>
          </cell>
          <cell r="H24">
            <v>824755.1699999999</v>
          </cell>
          <cell r="I24">
            <v>42.850857609272246</v>
          </cell>
          <cell r="J24">
            <v>-1099955.83</v>
          </cell>
          <cell r="K24">
            <v>120.3209661246474</v>
          </cell>
          <cell r="L24">
            <v>2742782.9800000004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20771640.81</v>
          </cell>
          <cell r="H25">
            <v>1089299.1199999973</v>
          </cell>
          <cell r="I25">
            <v>45.669376589237196</v>
          </cell>
          <cell r="J25">
            <v>-1295885.8800000027</v>
          </cell>
          <cell r="K25">
            <v>105.7116086860291</v>
          </cell>
          <cell r="L25">
            <v>1122293.8099999987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13222858.69</v>
          </cell>
          <cell r="H26">
            <v>920078.5399999991</v>
          </cell>
          <cell r="I26">
            <v>45.98176378985325</v>
          </cell>
          <cell r="J26">
            <v>-1080885.460000001</v>
          </cell>
          <cell r="K26">
            <v>97.7417785113479</v>
          </cell>
          <cell r="L26">
            <v>-305500.3100000005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10626790.66</v>
          </cell>
          <cell r="H27">
            <v>698325.6699999999</v>
          </cell>
          <cell r="I27">
            <v>43.35985681776552</v>
          </cell>
          <cell r="J27">
            <v>-912209.3300000001</v>
          </cell>
          <cell r="K27">
            <v>100.22577566865971</v>
          </cell>
          <cell r="L27">
            <v>23938.66000000015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19729429.37</v>
          </cell>
          <cell r="H28">
            <v>1033139</v>
          </cell>
          <cell r="I28">
            <v>37.24687788417167</v>
          </cell>
          <cell r="J28">
            <v>-1740621</v>
          </cell>
          <cell r="K28">
            <v>97.80105525086647</v>
          </cell>
          <cell r="L28">
            <v>-443593.62999999896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40401451.51</v>
          </cell>
          <cell r="H29">
            <v>2309825.75</v>
          </cell>
          <cell r="I29">
            <v>44.620940661069504</v>
          </cell>
          <cell r="J29">
            <v>-2866725.25</v>
          </cell>
          <cell r="K29">
            <v>107.26686599355763</v>
          </cell>
          <cell r="L29">
            <v>2737023.509999998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16673749.62</v>
          </cell>
          <cell r="H30">
            <v>936876.7999999989</v>
          </cell>
          <cell r="I30">
            <v>41.539642986991055</v>
          </cell>
          <cell r="J30">
            <v>-1318503.2000000011</v>
          </cell>
          <cell r="K30">
            <v>101.59920686351518</v>
          </cell>
          <cell r="L30">
            <v>262450.6199999992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17577418.83</v>
          </cell>
          <cell r="H31">
            <v>1142255.9699999988</v>
          </cell>
          <cell r="I31">
            <v>43.552407885565906</v>
          </cell>
          <cell r="J31">
            <v>-1480460.0300000012</v>
          </cell>
          <cell r="K31">
            <v>98.76807687509903</v>
          </cell>
          <cell r="L31">
            <v>-219241.1700000018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6684834.2</v>
          </cell>
          <cell r="H32">
            <v>799454.54</v>
          </cell>
          <cell r="I32">
            <v>82.34371469035663</v>
          </cell>
          <cell r="J32">
            <v>-171420.45999999996</v>
          </cell>
          <cell r="K32">
            <v>116.52154769553533</v>
          </cell>
          <cell r="L32">
            <v>947840.2000000002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15845459.34</v>
          </cell>
          <cell r="H33">
            <v>782029.6899999995</v>
          </cell>
          <cell r="I33">
            <v>38.37278530701967</v>
          </cell>
          <cell r="J33">
            <v>-1255950.3100000005</v>
          </cell>
          <cell r="K33">
            <v>102.23891467424315</v>
          </cell>
          <cell r="L33">
            <v>346997.33999999985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12201089.83</v>
          </cell>
          <cell r="H34">
            <v>795870.5</v>
          </cell>
          <cell r="I34">
            <v>54.733875121813</v>
          </cell>
          <cell r="J34">
            <v>-658202.5</v>
          </cell>
          <cell r="K34">
            <v>111.97885798558667</v>
          </cell>
          <cell r="L34">
            <v>1305202.83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25608074.68</v>
          </cell>
          <cell r="H35">
            <v>1124463</v>
          </cell>
          <cell r="I35">
            <v>31.23811169471707</v>
          </cell>
          <cell r="J35">
            <v>-2475188</v>
          </cell>
          <cell r="K35">
            <v>99.9442817718015</v>
          </cell>
          <cell r="L35">
            <v>-14276.320000000298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2501436964.799999</v>
          </cell>
          <cell r="H36">
            <v>140789649.7299999</v>
          </cell>
          <cell r="I36">
            <v>44.01479881633876</v>
          </cell>
          <cell r="J36">
            <v>-179079243.27000013</v>
          </cell>
          <cell r="K36">
            <v>95.65351295531626</v>
          </cell>
          <cell r="L36">
            <v>-113665071.19999996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591057247.93</v>
      </c>
      <c r="F10" s="33">
        <f>'[5]вспомогат'!H10</f>
        <v>35144787.93999994</v>
      </c>
      <c r="G10" s="34">
        <f>'[5]вспомогат'!I10</f>
        <v>50.19047065078623</v>
      </c>
      <c r="H10" s="35">
        <f>'[5]вспомогат'!J10</f>
        <v>-34878042.06000006</v>
      </c>
      <c r="I10" s="36">
        <f>'[5]вспомогат'!K10</f>
        <v>96.32323035226165</v>
      </c>
      <c r="J10" s="37">
        <f>'[5]вспомогат'!L10</f>
        <v>-22561342.070000052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1145683690.17</v>
      </c>
      <c r="F12" s="38">
        <f>'[5]вспомогат'!H11</f>
        <v>63122976.50999999</v>
      </c>
      <c r="G12" s="39">
        <f>'[5]вспомогат'!I11</f>
        <v>42.695692219969835</v>
      </c>
      <c r="H12" s="35">
        <f>'[5]вспомогат'!J11</f>
        <v>-84720923.49000001</v>
      </c>
      <c r="I12" s="36">
        <f>'[5]вспомогат'!K11</f>
        <v>94.4642042330823</v>
      </c>
      <c r="J12" s="37">
        <f>'[5]вспомогат'!L11</f>
        <v>-67139409.82999992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87498681.92</v>
      </c>
      <c r="F13" s="38">
        <f>'[5]вспомогат'!H12</f>
        <v>4429602.049999997</v>
      </c>
      <c r="G13" s="39">
        <f>'[5]вспомогат'!I12</f>
        <v>37.40538711298199</v>
      </c>
      <c r="H13" s="35">
        <f>'[5]вспомогат'!J12</f>
        <v>-7412547.950000003</v>
      </c>
      <c r="I13" s="36">
        <f>'[5]вспомогат'!K12</f>
        <v>88.67696377461057</v>
      </c>
      <c r="J13" s="37">
        <f>'[5]вспомогат'!L12</f>
        <v>-11172583.079999998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164748620.47</v>
      </c>
      <c r="F14" s="38">
        <f>'[5]вспомогат'!H13</f>
        <v>9082737.669999987</v>
      </c>
      <c r="G14" s="39">
        <f>'[5]вспомогат'!I13</f>
        <v>44.66248324678235</v>
      </c>
      <c r="H14" s="35">
        <f>'[5]вспомогат'!J13</f>
        <v>-11253654.330000013</v>
      </c>
      <c r="I14" s="36">
        <f>'[5]вспомогат'!K13</f>
        <v>93.63520595348253</v>
      </c>
      <c r="J14" s="37">
        <f>'[5]вспомогат'!L13</f>
        <v>-11198683.530000001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98036563.41</v>
      </c>
      <c r="F15" s="38">
        <f>'[5]вспомогат'!H14</f>
        <v>5145786.859999999</v>
      </c>
      <c r="G15" s="39">
        <f>'[5]вспомогат'!I14</f>
        <v>41.425119023659825</v>
      </c>
      <c r="H15" s="35">
        <f>'[5]вспомогат'!J14</f>
        <v>-7276113.140000001</v>
      </c>
      <c r="I15" s="36">
        <f>'[5]вспомогат'!K14</f>
        <v>94.81090674086238</v>
      </c>
      <c r="J15" s="37">
        <f>'[5]вспомогат'!L14</f>
        <v>-5365636.590000004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16018443.79</v>
      </c>
      <c r="F16" s="38">
        <f>'[5]вспомогат'!H15</f>
        <v>656344.8899999987</v>
      </c>
      <c r="G16" s="39">
        <f>'[5]вспомогат'!I15</f>
        <v>27.54672886605721</v>
      </c>
      <c r="H16" s="35">
        <f>'[5]вспомогат'!J15</f>
        <v>-1726315.1100000013</v>
      </c>
      <c r="I16" s="36">
        <f>'[5]вспомогат'!K15</f>
        <v>90.27394656074696</v>
      </c>
      <c r="J16" s="37">
        <f>'[5]вспомогат'!L15</f>
        <v>-1725816.210000001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1511985999.7600002</v>
      </c>
      <c r="F17" s="42">
        <f>SUM(F12:F16)</f>
        <v>82437447.97999997</v>
      </c>
      <c r="G17" s="43">
        <f>F17/D17*100</f>
        <v>42.31315327636155</v>
      </c>
      <c r="H17" s="42">
        <f>SUM(H12:H16)</f>
        <v>-112389554.02000003</v>
      </c>
      <c r="I17" s="44">
        <f>E17/C17*100</f>
        <v>93.99460138375795</v>
      </c>
      <c r="J17" s="42">
        <f>SUM(J12:J16)</f>
        <v>-96602129.23999992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17463556.94</v>
      </c>
      <c r="F18" s="46">
        <f>'[5]вспомогат'!H16</f>
        <v>1836823.1500000022</v>
      </c>
      <c r="G18" s="47">
        <f>'[5]вспомогат'!I16</f>
        <v>53.313339631704956</v>
      </c>
      <c r="H18" s="48">
        <f>'[5]вспомогат'!J16</f>
        <v>-1608511.8499999978</v>
      </c>
      <c r="I18" s="49">
        <f>'[5]вспомогат'!K16</f>
        <v>104.38058075065433</v>
      </c>
      <c r="J18" s="50">
        <f>'[5]вспомогат'!L16</f>
        <v>732899.9400000013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57724036.94</v>
      </c>
      <c r="F19" s="38">
        <f>'[5]вспомогат'!H17</f>
        <v>3547726.839999996</v>
      </c>
      <c r="G19" s="39">
        <f>'[5]вспомогат'!I17</f>
        <v>43.650990595735436</v>
      </c>
      <c r="H19" s="35">
        <f>'[5]вспомогат'!J17</f>
        <v>-4579756.160000004</v>
      </c>
      <c r="I19" s="36">
        <f>'[5]вспомогат'!K17</f>
        <v>93.58758149814712</v>
      </c>
      <c r="J19" s="37">
        <f>'[5]вспомогат'!L17</f>
        <v>-3955126.0600000024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5729880</v>
      </c>
      <c r="F20" s="38">
        <f>'[5]вспомогат'!H18</f>
        <v>300787.41000000015</v>
      </c>
      <c r="G20" s="39">
        <f>'[5]вспомогат'!I18</f>
        <v>38.436043733052564</v>
      </c>
      <c r="H20" s="35">
        <f>'[5]вспомогат'!J18</f>
        <v>-481778.58999999985</v>
      </c>
      <c r="I20" s="36">
        <f>'[5]вспомогат'!K18</f>
        <v>101.61383168779321</v>
      </c>
      <c r="J20" s="37">
        <f>'[5]вспомогат'!L18</f>
        <v>91002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13529548.65</v>
      </c>
      <c r="F21" s="38">
        <f>'[5]вспомогат'!H19</f>
        <v>642978.1899999995</v>
      </c>
      <c r="G21" s="39">
        <f>'[5]вспомогат'!I19</f>
        <v>41.9387301982797</v>
      </c>
      <c r="H21" s="35">
        <f>'[5]вспомогат'!J19</f>
        <v>-890158.8100000005</v>
      </c>
      <c r="I21" s="36">
        <f>'[5]вспомогат'!K19</f>
        <v>107.09093598146735</v>
      </c>
      <c r="J21" s="37">
        <f>'[5]вспомогат'!L19</f>
        <v>895847.6500000004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27502691.06</v>
      </c>
      <c r="F22" s="38">
        <f>'[5]вспомогат'!H20</f>
        <v>1613234.9800000004</v>
      </c>
      <c r="G22" s="39">
        <f>'[5]вспомогат'!I20</f>
        <v>40.99301416123943</v>
      </c>
      <c r="H22" s="35">
        <f>'[5]вспомогат'!J20</f>
        <v>-2322155.0199999996</v>
      </c>
      <c r="I22" s="36">
        <f>'[5]вспомогат'!K20</f>
        <v>97.86449975299637</v>
      </c>
      <c r="J22" s="37">
        <f>'[5]вспомогат'!L20</f>
        <v>-600135.9400000013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19214637.58</v>
      </c>
      <c r="F23" s="38">
        <f>'[5]вспомогат'!H21</f>
        <v>1119244.299999997</v>
      </c>
      <c r="G23" s="39">
        <f>'[5]вспомогат'!I21</f>
        <v>34.812677757843645</v>
      </c>
      <c r="H23" s="35">
        <f>'[5]вспомогат'!J21</f>
        <v>-2095803.700000003</v>
      </c>
      <c r="I23" s="36">
        <f>'[5]вспомогат'!K21</f>
        <v>101.01256601097244</v>
      </c>
      <c r="J23" s="37">
        <f>'[5]вспомогат'!L21</f>
        <v>192610.5799999982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27451457.2</v>
      </c>
      <c r="F24" s="38">
        <f>'[5]вспомогат'!H22</f>
        <v>1061411.6600000001</v>
      </c>
      <c r="G24" s="39">
        <f>'[5]вспомогат'!I22</f>
        <v>32.38340196501082</v>
      </c>
      <c r="H24" s="35">
        <f>'[5]вспомогат'!J22</f>
        <v>-2216229.34</v>
      </c>
      <c r="I24" s="36">
        <f>'[5]вспомогат'!K22</f>
        <v>100.40246707037899</v>
      </c>
      <c r="J24" s="37">
        <f>'[5]вспомогат'!L22</f>
        <v>110040.19999999925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14195022.22</v>
      </c>
      <c r="F25" s="38">
        <f>'[5]вспомогат'!H23</f>
        <v>628833.5300000012</v>
      </c>
      <c r="G25" s="39">
        <f>'[5]вспомогат'!I23</f>
        <v>33.270207081181816</v>
      </c>
      <c r="H25" s="35">
        <f>'[5]вспомогат'!J23</f>
        <v>-1261246.4699999988</v>
      </c>
      <c r="I25" s="36">
        <f>'[5]вспомогат'!K23</f>
        <v>96.7643683273506</v>
      </c>
      <c r="J25" s="37">
        <f>'[5]вспомогат'!L23</f>
        <v>-474656.77999999933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16240088.98</v>
      </c>
      <c r="F26" s="38">
        <f>'[5]вспомогат'!H24</f>
        <v>824755.1699999999</v>
      </c>
      <c r="G26" s="39">
        <f>'[5]вспомогат'!I24</f>
        <v>42.850857609272246</v>
      </c>
      <c r="H26" s="35">
        <f>'[5]вспомогат'!J24</f>
        <v>-1099955.83</v>
      </c>
      <c r="I26" s="36">
        <f>'[5]вспомогат'!K24</f>
        <v>120.3209661246474</v>
      </c>
      <c r="J26" s="37">
        <f>'[5]вспомогат'!L24</f>
        <v>2742782.9800000004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20771640.81</v>
      </c>
      <c r="F27" s="38">
        <f>'[5]вспомогат'!H25</f>
        <v>1089299.1199999973</v>
      </c>
      <c r="G27" s="39">
        <f>'[5]вспомогат'!I25</f>
        <v>45.669376589237196</v>
      </c>
      <c r="H27" s="35">
        <f>'[5]вспомогат'!J25</f>
        <v>-1295885.8800000027</v>
      </c>
      <c r="I27" s="36">
        <f>'[5]вспомогат'!K25</f>
        <v>105.7116086860291</v>
      </c>
      <c r="J27" s="37">
        <f>'[5]вспомогат'!L25</f>
        <v>1122293.8099999987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13222858.69</v>
      </c>
      <c r="F28" s="38">
        <f>'[5]вспомогат'!H26</f>
        <v>920078.5399999991</v>
      </c>
      <c r="G28" s="39">
        <f>'[5]вспомогат'!I26</f>
        <v>45.98176378985325</v>
      </c>
      <c r="H28" s="35">
        <f>'[5]вспомогат'!J26</f>
        <v>-1080885.460000001</v>
      </c>
      <c r="I28" s="36">
        <f>'[5]вспомогат'!K26</f>
        <v>97.7417785113479</v>
      </c>
      <c r="J28" s="37">
        <f>'[5]вспомогат'!L26</f>
        <v>-305500.3100000005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10626790.66</v>
      </c>
      <c r="F29" s="38">
        <f>'[5]вспомогат'!H27</f>
        <v>698325.6699999999</v>
      </c>
      <c r="G29" s="39">
        <f>'[5]вспомогат'!I27</f>
        <v>43.35985681776552</v>
      </c>
      <c r="H29" s="35">
        <f>'[5]вспомогат'!J27</f>
        <v>-912209.3300000001</v>
      </c>
      <c r="I29" s="36">
        <f>'[5]вспомогат'!K27</f>
        <v>100.22577566865971</v>
      </c>
      <c r="J29" s="37">
        <f>'[5]вспомогат'!L27</f>
        <v>23938.66000000015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19729429.37</v>
      </c>
      <c r="F30" s="38">
        <f>'[5]вспомогат'!H28</f>
        <v>1033139</v>
      </c>
      <c r="G30" s="39">
        <f>'[5]вспомогат'!I28</f>
        <v>37.24687788417167</v>
      </c>
      <c r="H30" s="35">
        <f>'[5]вспомогат'!J28</f>
        <v>-1740621</v>
      </c>
      <c r="I30" s="36">
        <f>'[5]вспомогат'!K28</f>
        <v>97.80105525086647</v>
      </c>
      <c r="J30" s="37">
        <f>'[5]вспомогат'!L28</f>
        <v>-443593.62999999896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40401451.51</v>
      </c>
      <c r="F31" s="38">
        <f>'[5]вспомогат'!H29</f>
        <v>2309825.75</v>
      </c>
      <c r="G31" s="39">
        <f>'[5]вспомогат'!I29</f>
        <v>44.620940661069504</v>
      </c>
      <c r="H31" s="35">
        <f>'[5]вспомогат'!J29</f>
        <v>-2866725.25</v>
      </c>
      <c r="I31" s="36">
        <f>'[5]вспомогат'!K29</f>
        <v>107.26686599355763</v>
      </c>
      <c r="J31" s="37">
        <f>'[5]вспомогат'!L29</f>
        <v>2737023.509999998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16673749.62</v>
      </c>
      <c r="F32" s="38">
        <f>'[5]вспомогат'!H30</f>
        <v>936876.7999999989</v>
      </c>
      <c r="G32" s="39">
        <f>'[5]вспомогат'!I30</f>
        <v>41.539642986991055</v>
      </c>
      <c r="H32" s="35">
        <f>'[5]вспомогат'!J30</f>
        <v>-1318503.2000000011</v>
      </c>
      <c r="I32" s="36">
        <f>'[5]вспомогат'!K30</f>
        <v>101.59920686351518</v>
      </c>
      <c r="J32" s="37">
        <f>'[5]вспомогат'!L30</f>
        <v>262450.6199999992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17577418.83</v>
      </c>
      <c r="F33" s="38">
        <f>'[5]вспомогат'!H31</f>
        <v>1142255.9699999988</v>
      </c>
      <c r="G33" s="39">
        <f>'[5]вспомогат'!I31</f>
        <v>43.552407885565906</v>
      </c>
      <c r="H33" s="35">
        <f>'[5]вспомогат'!J31</f>
        <v>-1480460.0300000012</v>
      </c>
      <c r="I33" s="36">
        <f>'[5]вспомогат'!K31</f>
        <v>98.76807687509903</v>
      </c>
      <c r="J33" s="37">
        <f>'[5]вспомогат'!L31</f>
        <v>-219241.1700000018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6684834.2</v>
      </c>
      <c r="F34" s="38">
        <f>'[5]вспомогат'!H32</f>
        <v>799454.54</v>
      </c>
      <c r="G34" s="39">
        <f>'[5]вспомогат'!I32</f>
        <v>82.34371469035663</v>
      </c>
      <c r="H34" s="35">
        <f>'[5]вспомогат'!J32</f>
        <v>-171420.45999999996</v>
      </c>
      <c r="I34" s="36">
        <f>'[5]вспомогат'!K32</f>
        <v>116.52154769553533</v>
      </c>
      <c r="J34" s="37">
        <f>'[5]вспомогат'!L32</f>
        <v>947840.2000000002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15845459.34</v>
      </c>
      <c r="F35" s="38">
        <f>'[5]вспомогат'!H33</f>
        <v>782029.6899999995</v>
      </c>
      <c r="G35" s="39">
        <f>'[5]вспомогат'!I33</f>
        <v>38.37278530701967</v>
      </c>
      <c r="H35" s="35">
        <f>'[5]вспомогат'!J33</f>
        <v>-1255950.3100000005</v>
      </c>
      <c r="I35" s="36">
        <f>'[5]вспомогат'!K33</f>
        <v>102.23891467424315</v>
      </c>
      <c r="J35" s="37">
        <f>'[5]вспомогат'!L33</f>
        <v>346997.33999999985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12201089.83</v>
      </c>
      <c r="F36" s="38">
        <f>'[5]вспомогат'!H34</f>
        <v>795870.5</v>
      </c>
      <c r="G36" s="39">
        <f>'[5]вспомогат'!I34</f>
        <v>54.733875121813</v>
      </c>
      <c r="H36" s="35">
        <f>'[5]вспомогат'!J34</f>
        <v>-658202.5</v>
      </c>
      <c r="I36" s="36">
        <f>'[5]вспомогат'!K34</f>
        <v>111.97885798558667</v>
      </c>
      <c r="J36" s="37">
        <f>'[5]вспомогат'!L34</f>
        <v>1305202.83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25608074.68</v>
      </c>
      <c r="F37" s="38">
        <f>'[5]вспомогат'!H35</f>
        <v>1124463</v>
      </c>
      <c r="G37" s="39">
        <f>'[5]вспомогат'!I35</f>
        <v>31.23811169471707</v>
      </c>
      <c r="H37" s="35">
        <f>'[5]вспомогат'!J35</f>
        <v>-2475188</v>
      </c>
      <c r="I37" s="36">
        <f>'[5]вспомогат'!K35</f>
        <v>99.9442817718015</v>
      </c>
      <c r="J37" s="37">
        <f>'[5]вспомогат'!L35</f>
        <v>-14276.320000000298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398393717.10999995</v>
      </c>
      <c r="F38" s="42">
        <f>SUM(F18:F37)</f>
        <v>23207413.809999987</v>
      </c>
      <c r="G38" s="43">
        <f>F38/D38*100</f>
        <v>42.18067954667563</v>
      </c>
      <c r="H38" s="42">
        <f>SUM(H18:H37)</f>
        <v>-31811647.190000013</v>
      </c>
      <c r="I38" s="44">
        <f>E38/C38*100</f>
        <v>101.3994567692951</v>
      </c>
      <c r="J38" s="42">
        <f>SUM(J18:J37)</f>
        <v>5498400.109999991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2501436964.799999</v>
      </c>
      <c r="F39" s="53">
        <f>'[5]вспомогат'!H36</f>
        <v>140789649.7299999</v>
      </c>
      <c r="G39" s="54">
        <f>'[5]вспомогат'!I36</f>
        <v>44.01479881633876</v>
      </c>
      <c r="H39" s="53">
        <f>'[5]вспомогат'!J36</f>
        <v>-179079243.27000013</v>
      </c>
      <c r="I39" s="54">
        <f>'[5]вспомогат'!K36</f>
        <v>95.65351295531626</v>
      </c>
      <c r="J39" s="53">
        <f>'[5]вспомогат'!L36</f>
        <v>-113665071.19999996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2012-09-18T04:37:38Z</dcterms:created>
  <dcterms:modified xsi:type="dcterms:W3CDTF">2012-09-18T04:37:54Z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