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<sst xmlns="http://schemas.openxmlformats.org/spreadsheetml/2006/main" count="47" uniqueCount="42">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</sst>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7;&#1045;&#1056;&#1055;&#1045;&#1053;&#1068;_2012\&#1085;&#1072;&#1076;&#1093;_30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30.08.2012</v>
          </cell>
        </row>
        <row r="6">
          <cell r="G6" t="str">
            <v>Фактично надійшло на 30.08.2012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553660543.56</v>
          </cell>
          <cell r="H10">
            <v>83938224.04999995</v>
          </cell>
          <cell r="I10">
            <v>88.01367989479233</v>
          </cell>
          <cell r="J10">
            <v>-11431295.950000048</v>
          </cell>
          <cell r="K10">
            <v>101.85151987940448</v>
          </cell>
          <cell r="L10">
            <v>10064783.559999943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1078851040.89</v>
          </cell>
          <cell r="H11">
            <v>138735674.23000014</v>
          </cell>
          <cell r="I11">
            <v>91.7660483013757</v>
          </cell>
          <cell r="J11">
            <v>-12448425.769999862</v>
          </cell>
          <cell r="K11">
            <v>101.30254571075193</v>
          </cell>
          <cell r="L11">
            <v>13871840.890000105</v>
          </cell>
        </row>
        <row r="12">
          <cell r="B12">
            <v>136403523</v>
          </cell>
          <cell r="C12">
            <v>86829115</v>
          </cell>
          <cell r="D12">
            <v>14624287</v>
          </cell>
          <cell r="G12">
            <v>82016617.28</v>
          </cell>
          <cell r="H12">
            <v>10905051.799999997</v>
          </cell>
          <cell r="I12">
            <v>74.56809210596043</v>
          </cell>
          <cell r="J12">
            <v>-3719235.200000003</v>
          </cell>
          <cell r="K12">
            <v>94.45750688579515</v>
          </cell>
          <cell r="L12">
            <v>-4812497.719999999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155613217.47</v>
          </cell>
          <cell r="H13">
            <v>18980548.22</v>
          </cell>
          <cell r="I13">
            <v>94.48585533339077</v>
          </cell>
          <cell r="J13">
            <v>-1107694.7800000012</v>
          </cell>
          <cell r="K13">
            <v>99.29320566358113</v>
          </cell>
          <cell r="L13">
            <v>-1107694.5300000012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92474031.6</v>
          </cell>
          <cell r="H14">
            <v>11935274.339999989</v>
          </cell>
          <cell r="I14">
            <v>95.32205366983459</v>
          </cell>
          <cell r="J14">
            <v>-585725.6600000113</v>
          </cell>
          <cell r="K14">
            <v>101.64181872339395</v>
          </cell>
          <cell r="L14">
            <v>1493731.599999994</v>
          </cell>
        </row>
        <row r="15">
          <cell r="B15">
            <v>26568600</v>
          </cell>
          <cell r="C15">
            <v>15375600</v>
          </cell>
          <cell r="D15">
            <v>2103590</v>
          </cell>
          <cell r="G15">
            <v>15287210.59</v>
          </cell>
          <cell r="H15">
            <v>1901223.629999999</v>
          </cell>
          <cell r="I15">
            <v>90.37995189176593</v>
          </cell>
          <cell r="J15">
            <v>-202366.37000000104</v>
          </cell>
          <cell r="K15">
            <v>99.42513196232993</v>
          </cell>
          <cell r="L15">
            <v>-88389.41000000015</v>
          </cell>
        </row>
        <row r="16">
          <cell r="B16">
            <v>22777105</v>
          </cell>
          <cell r="C16">
            <v>13285322</v>
          </cell>
          <cell r="D16">
            <v>2456289</v>
          </cell>
          <cell r="G16">
            <v>15497947.23</v>
          </cell>
          <cell r="H16">
            <v>3648936.130000001</v>
          </cell>
          <cell r="I16">
            <v>148.55483739901945</v>
          </cell>
          <cell r="J16">
            <v>1192647.1300000008</v>
          </cell>
          <cell r="K16">
            <v>116.65466015803005</v>
          </cell>
          <cell r="L16">
            <v>2212625.2300000004</v>
          </cell>
        </row>
        <row r="17">
          <cell r="B17">
            <v>85159555</v>
          </cell>
          <cell r="C17">
            <v>53551680</v>
          </cell>
          <cell r="D17">
            <v>9425444</v>
          </cell>
          <cell r="G17">
            <v>53722334.33</v>
          </cell>
          <cell r="H17">
            <v>6733147.559999995</v>
          </cell>
          <cell r="I17">
            <v>71.43586615123908</v>
          </cell>
          <cell r="J17">
            <v>-2692296.440000005</v>
          </cell>
          <cell r="K17">
            <v>100.31867222466222</v>
          </cell>
          <cell r="L17">
            <v>170654.3299999982</v>
          </cell>
        </row>
        <row r="18">
          <cell r="B18">
            <v>8177575</v>
          </cell>
          <cell r="C18">
            <v>4849312</v>
          </cell>
          <cell r="D18">
            <v>1131422</v>
          </cell>
          <cell r="G18">
            <v>5412563.78</v>
          </cell>
          <cell r="H18">
            <v>806744.0800000001</v>
          </cell>
          <cell r="I18">
            <v>71.30355252063333</v>
          </cell>
          <cell r="J18">
            <v>-324677.9199999999</v>
          </cell>
          <cell r="K18">
            <v>111.61508642875526</v>
          </cell>
          <cell r="L18">
            <v>563251.7800000003</v>
          </cell>
        </row>
        <row r="19">
          <cell r="B19">
            <v>16903206</v>
          </cell>
          <cell r="C19">
            <v>11100564</v>
          </cell>
          <cell r="D19">
            <v>2081981</v>
          </cell>
          <cell r="G19">
            <v>12826240</v>
          </cell>
          <cell r="H19">
            <v>2841435.869999999</v>
          </cell>
          <cell r="I19">
            <v>136.47751204261706</v>
          </cell>
          <cell r="J19">
            <v>759454.8699999992</v>
          </cell>
          <cell r="K19">
            <v>115.54584073385821</v>
          </cell>
          <cell r="L19">
            <v>1725676</v>
          </cell>
        </row>
        <row r="20">
          <cell r="B20">
            <v>41854038</v>
          </cell>
          <cell r="C20">
            <v>24461037</v>
          </cell>
          <cell r="D20">
            <v>4318390</v>
          </cell>
          <cell r="G20">
            <v>25695441.96</v>
          </cell>
          <cell r="H20">
            <v>4086027.1400000006</v>
          </cell>
          <cell r="I20">
            <v>94.61922475737487</v>
          </cell>
          <cell r="J20">
            <v>-232362.8599999994</v>
          </cell>
          <cell r="K20">
            <v>105.0464130363729</v>
          </cell>
          <cell r="L20">
            <v>1234404.960000001</v>
          </cell>
        </row>
        <row r="21">
          <cell r="B21">
            <v>26252154</v>
          </cell>
          <cell r="C21">
            <v>15806979</v>
          </cell>
          <cell r="D21">
            <v>2643241</v>
          </cell>
          <cell r="G21">
            <v>17935823.28</v>
          </cell>
          <cell r="H21">
            <v>3038178.460000001</v>
          </cell>
          <cell r="I21">
            <v>114.94140942880352</v>
          </cell>
          <cell r="J21">
            <v>394937.4600000009</v>
          </cell>
          <cell r="K21">
            <v>113.46774915054927</v>
          </cell>
          <cell r="L21">
            <v>2128844.280000001</v>
          </cell>
        </row>
        <row r="22">
          <cell r="B22">
            <v>37647867</v>
          </cell>
          <cell r="C22">
            <v>24063776</v>
          </cell>
          <cell r="D22">
            <v>5653194</v>
          </cell>
          <cell r="G22">
            <v>26239691.63</v>
          </cell>
          <cell r="H22">
            <v>4454042.119999997</v>
          </cell>
          <cell r="I22">
            <v>78.78806423413025</v>
          </cell>
          <cell r="J22">
            <v>-1199151.8800000027</v>
          </cell>
          <cell r="K22">
            <v>109.04228675499638</v>
          </cell>
          <cell r="L22">
            <v>2175915.629999999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13505997.78</v>
          </cell>
          <cell r="H23">
            <v>1723512.92</v>
          </cell>
          <cell r="I23">
            <v>93.02583599832678</v>
          </cell>
          <cell r="J23">
            <v>-129212.08000000007</v>
          </cell>
          <cell r="K23">
            <v>105.68404986729239</v>
          </cell>
          <cell r="L23">
            <v>726398.7799999993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15364355.47</v>
          </cell>
          <cell r="H24">
            <v>4287376.610000001</v>
          </cell>
          <cell r="I24">
            <v>149.65104072859384</v>
          </cell>
          <cell r="J24">
            <v>1422460.6100000013</v>
          </cell>
          <cell r="K24">
            <v>132.76499756536887</v>
          </cell>
          <cell r="L24">
            <v>3791760.4700000007</v>
          </cell>
        </row>
        <row r="25">
          <cell r="B25">
            <v>27510300</v>
          </cell>
          <cell r="C25">
            <v>16706682</v>
          </cell>
          <cell r="D25">
            <v>3053000</v>
          </cell>
          <cell r="G25">
            <v>19550393.87</v>
          </cell>
          <cell r="H25">
            <v>3612452.3400000017</v>
          </cell>
          <cell r="I25">
            <v>118.32467540124473</v>
          </cell>
          <cell r="J25">
            <v>559452.3400000017</v>
          </cell>
          <cell r="K25">
            <v>117.02140419025156</v>
          </cell>
          <cell r="L25">
            <v>2843711.870000001</v>
          </cell>
        </row>
        <row r="26">
          <cell r="B26">
            <v>18568890</v>
          </cell>
          <cell r="C26">
            <v>11527395</v>
          </cell>
          <cell r="D26">
            <v>2292291</v>
          </cell>
          <cell r="G26">
            <v>12144604.52</v>
          </cell>
          <cell r="H26">
            <v>2034655.5099999998</v>
          </cell>
          <cell r="I26">
            <v>88.76078604330776</v>
          </cell>
          <cell r="J26">
            <v>-257635.49000000022</v>
          </cell>
          <cell r="K26">
            <v>105.35428446756616</v>
          </cell>
          <cell r="L26">
            <v>617209.5199999996</v>
          </cell>
        </row>
        <row r="27">
          <cell r="B27">
            <v>15143273</v>
          </cell>
          <cell r="C27">
            <v>8992317</v>
          </cell>
          <cell r="D27">
            <v>1742199</v>
          </cell>
          <cell r="G27">
            <v>9828632.36</v>
          </cell>
          <cell r="H27">
            <v>1724718.3199999994</v>
          </cell>
          <cell r="I27">
            <v>98.99663126887339</v>
          </cell>
          <cell r="J27">
            <v>-17480.680000000633</v>
          </cell>
          <cell r="K27">
            <v>109.30033227253888</v>
          </cell>
          <cell r="L27">
            <v>836315.3599999994</v>
          </cell>
        </row>
        <row r="28">
          <cell r="B28">
            <v>30126037</v>
          </cell>
          <cell r="C28">
            <v>17445263</v>
          </cell>
          <cell r="D28">
            <v>2700151</v>
          </cell>
          <cell r="G28">
            <v>18576121.03</v>
          </cell>
          <cell r="H28">
            <v>2578033.6400000006</v>
          </cell>
          <cell r="I28">
            <v>95.47738774609275</v>
          </cell>
          <cell r="J28">
            <v>-122117.3599999994</v>
          </cell>
          <cell r="K28">
            <v>106.48232147603622</v>
          </cell>
          <cell r="L28">
            <v>1130858.0300000012</v>
          </cell>
        </row>
        <row r="29">
          <cell r="B29">
            <v>52955364</v>
          </cell>
          <cell r="C29">
            <v>32487877</v>
          </cell>
          <cell r="D29">
            <v>5651421</v>
          </cell>
          <cell r="G29">
            <v>37908570.19</v>
          </cell>
          <cell r="H29">
            <v>6753054.389999997</v>
          </cell>
          <cell r="I29">
            <v>119.49303352201149</v>
          </cell>
          <cell r="J29">
            <v>1101633.3899999969</v>
          </cell>
          <cell r="K29">
            <v>116.68527983530595</v>
          </cell>
          <cell r="L29">
            <v>5420693.189999998</v>
          </cell>
        </row>
        <row r="30">
          <cell r="B30">
            <v>23439722</v>
          </cell>
          <cell r="C30">
            <v>14213395</v>
          </cell>
          <cell r="D30">
            <v>2698376</v>
          </cell>
          <cell r="G30">
            <v>15663635.58</v>
          </cell>
          <cell r="H30">
            <v>2717329.130000001</v>
          </cell>
          <cell r="I30">
            <v>100.70239025250747</v>
          </cell>
          <cell r="J30">
            <v>18953.13000000082</v>
          </cell>
          <cell r="K30">
            <v>110.20333692267047</v>
          </cell>
          <cell r="L30">
            <v>1450240.58</v>
          </cell>
        </row>
        <row r="31">
          <cell r="B31">
            <v>25644873</v>
          </cell>
          <cell r="C31">
            <v>15173944</v>
          </cell>
          <cell r="D31">
            <v>2793470</v>
          </cell>
          <cell r="G31">
            <v>16341957.86</v>
          </cell>
          <cell r="H31">
            <v>3066302.7799999993</v>
          </cell>
          <cell r="I31">
            <v>109.76680544269311</v>
          </cell>
          <cell r="J31">
            <v>272832.77999999933</v>
          </cell>
          <cell r="K31">
            <v>107.6974968406368</v>
          </cell>
          <cell r="L31">
            <v>1168013.8599999994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5824411.1</v>
          </cell>
          <cell r="H32">
            <v>1287616.9499999993</v>
          </cell>
          <cell r="I32">
            <v>139.29595131845832</v>
          </cell>
          <cell r="J32">
            <v>363241.94999999925</v>
          </cell>
          <cell r="K32">
            <v>122.20448335427629</v>
          </cell>
          <cell r="L32">
            <v>1058292.0999999996</v>
          </cell>
        </row>
        <row r="33">
          <cell r="B33">
            <v>20412959</v>
          </cell>
          <cell r="C33">
            <v>13460482</v>
          </cell>
          <cell r="D33">
            <v>2260456</v>
          </cell>
          <cell r="G33">
            <v>14973372.75</v>
          </cell>
          <cell r="H33">
            <v>2583495.17</v>
          </cell>
          <cell r="I33">
            <v>114.29088511344614</v>
          </cell>
          <cell r="J33">
            <v>323039.1699999999</v>
          </cell>
          <cell r="K33">
            <v>111.23949907588748</v>
          </cell>
          <cell r="L33">
            <v>1512890.75</v>
          </cell>
        </row>
        <row r="34">
          <cell r="B34">
            <v>15034999</v>
          </cell>
          <cell r="C34">
            <v>9441814</v>
          </cell>
          <cell r="D34">
            <v>2329850</v>
          </cell>
          <cell r="G34">
            <v>11293347.95</v>
          </cell>
          <cell r="H34">
            <v>2168838.41</v>
          </cell>
          <cell r="I34">
            <v>93.08918642831084</v>
          </cell>
          <cell r="J34">
            <v>-161011.58999999985</v>
          </cell>
          <cell r="K34">
            <v>119.60993883166941</v>
          </cell>
          <cell r="L34">
            <v>1851533.9499999993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24198322.46</v>
          </cell>
          <cell r="H35">
            <v>4604530.359999999</v>
          </cell>
          <cell r="I35">
            <v>111.81749426527804</v>
          </cell>
          <cell r="J35">
            <v>486632.3599999994</v>
          </cell>
          <cell r="K35">
            <v>109.32825536152211</v>
          </cell>
          <cell r="L35">
            <v>2064682.460000001</v>
          </cell>
        </row>
        <row r="36">
          <cell r="B36">
            <v>3652805026</v>
          </cell>
          <cell r="C36">
            <v>2296300679</v>
          </cell>
          <cell r="D36">
            <v>358881829</v>
          </cell>
          <cell r="G36">
            <v>2350406426.52</v>
          </cell>
          <cell r="H36">
            <v>331146424.16</v>
          </cell>
          <cell r="I36">
            <v>92.27171659337482</v>
          </cell>
          <cell r="J36">
            <v>-27735404.83999994</v>
          </cell>
          <cell r="K36">
            <v>102.35621354009974</v>
          </cell>
          <cell r="L36">
            <v>54105747.52000003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553660543.56</v>
      </c>
      <c r="F10" s="33">
        <f>'[5]вспомогат'!H10</f>
        <v>83938224.04999995</v>
      </c>
      <c r="G10" s="34">
        <f>'[5]вспомогат'!I10</f>
        <v>88.01367989479233</v>
      </c>
      <c r="H10" s="35">
        <f>'[5]вспомогат'!J10</f>
        <v>-11431295.950000048</v>
      </c>
      <c r="I10" s="36">
        <f>'[5]вспомогат'!K10</f>
        <v>101.85151987940448</v>
      </c>
      <c r="J10" s="37">
        <f>'[5]вспомогат'!L10</f>
        <v>10064783.559999943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1078851040.89</v>
      </c>
      <c r="F12" s="38">
        <f>'[5]вспомогат'!H11</f>
        <v>138735674.23000014</v>
      </c>
      <c r="G12" s="39">
        <f>'[5]вспомогат'!I11</f>
        <v>91.7660483013757</v>
      </c>
      <c r="H12" s="35">
        <f>'[5]вспомогат'!J11</f>
        <v>-12448425.769999862</v>
      </c>
      <c r="I12" s="36">
        <f>'[5]вспомогат'!K11</f>
        <v>101.30254571075193</v>
      </c>
      <c r="J12" s="37">
        <f>'[5]вспомогат'!L11</f>
        <v>13871840.890000105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86829115</v>
      </c>
      <c r="D13" s="38">
        <f>'[5]вспомогат'!D12</f>
        <v>14624287</v>
      </c>
      <c r="E13" s="33">
        <f>'[5]вспомогат'!G12</f>
        <v>82016617.28</v>
      </c>
      <c r="F13" s="38">
        <f>'[5]вспомогат'!H12</f>
        <v>10905051.799999997</v>
      </c>
      <c r="G13" s="39">
        <f>'[5]вспомогат'!I12</f>
        <v>74.56809210596043</v>
      </c>
      <c r="H13" s="35">
        <f>'[5]вспомогат'!J12</f>
        <v>-3719235.200000003</v>
      </c>
      <c r="I13" s="36">
        <f>'[5]вспомогат'!K12</f>
        <v>94.45750688579515</v>
      </c>
      <c r="J13" s="37">
        <f>'[5]вспомогат'!L12</f>
        <v>-4812497.719999999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155613217.47</v>
      </c>
      <c r="F14" s="38">
        <f>'[5]вспомогат'!H13</f>
        <v>18980548.22</v>
      </c>
      <c r="G14" s="39">
        <f>'[5]вспомогат'!I13</f>
        <v>94.48585533339077</v>
      </c>
      <c r="H14" s="35">
        <f>'[5]вспомогат'!J13</f>
        <v>-1107694.7800000012</v>
      </c>
      <c r="I14" s="36">
        <f>'[5]вспомогат'!K13</f>
        <v>99.29320566358113</v>
      </c>
      <c r="J14" s="37">
        <f>'[5]вспомогат'!L13</f>
        <v>-1107694.5300000012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92474031.6</v>
      </c>
      <c r="F15" s="38">
        <f>'[5]вспомогат'!H14</f>
        <v>11935274.339999989</v>
      </c>
      <c r="G15" s="39">
        <f>'[5]вспомогат'!I14</f>
        <v>95.32205366983459</v>
      </c>
      <c r="H15" s="35">
        <f>'[5]вспомогат'!J14</f>
        <v>-585725.6600000113</v>
      </c>
      <c r="I15" s="36">
        <f>'[5]вспомогат'!K14</f>
        <v>101.64181872339395</v>
      </c>
      <c r="J15" s="37">
        <f>'[5]вспомогат'!L14</f>
        <v>1493731.599999994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15375600</v>
      </c>
      <c r="D16" s="38">
        <f>'[5]вспомогат'!D15</f>
        <v>2103590</v>
      </c>
      <c r="E16" s="33">
        <f>'[5]вспомогат'!G15</f>
        <v>15287210.59</v>
      </c>
      <c r="F16" s="38">
        <f>'[5]вспомогат'!H15</f>
        <v>1901223.629999999</v>
      </c>
      <c r="G16" s="39">
        <f>'[5]вспомогат'!I15</f>
        <v>90.37995189176593</v>
      </c>
      <c r="H16" s="35">
        <f>'[5]вспомогат'!J15</f>
        <v>-202366.37000000104</v>
      </c>
      <c r="I16" s="36">
        <f>'[5]вспомогат'!K15</f>
        <v>99.42513196232993</v>
      </c>
      <c r="J16" s="37">
        <f>'[5]вспомогат'!L15</f>
        <v>-88389.41000000015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1414885127</v>
      </c>
      <c r="D17" s="42">
        <f>SUM(D12:D16)</f>
        <v>200521220</v>
      </c>
      <c r="E17" s="42">
        <f>SUM(E12:E16)</f>
        <v>1424242117.83</v>
      </c>
      <c r="F17" s="42">
        <f>SUM(F12:F16)</f>
        <v>182457772.22000015</v>
      </c>
      <c r="G17" s="43">
        <f>F17/D17*100</f>
        <v>90.99175250379992</v>
      </c>
      <c r="H17" s="42">
        <f>SUM(H12:H16)</f>
        <v>-18063447.77999988</v>
      </c>
      <c r="I17" s="44">
        <f>E17/C17*100</f>
        <v>100.66132512466504</v>
      </c>
      <c r="J17" s="42">
        <f>SUM(J12:J16)</f>
        <v>9356990.830000099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13285322</v>
      </c>
      <c r="D18" s="46">
        <f>'[5]вспомогат'!D16</f>
        <v>2456289</v>
      </c>
      <c r="E18" s="45">
        <f>'[5]вспомогат'!G16</f>
        <v>15497947.23</v>
      </c>
      <c r="F18" s="46">
        <f>'[5]вспомогат'!H16</f>
        <v>3648936.130000001</v>
      </c>
      <c r="G18" s="47">
        <f>'[5]вспомогат'!I16</f>
        <v>148.55483739901945</v>
      </c>
      <c r="H18" s="48">
        <f>'[5]вспомогат'!J16</f>
        <v>1192647.1300000008</v>
      </c>
      <c r="I18" s="49">
        <f>'[5]вспомогат'!K16</f>
        <v>116.65466015803005</v>
      </c>
      <c r="J18" s="50">
        <f>'[5]вспомогат'!L16</f>
        <v>2212625.2300000004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53551680</v>
      </c>
      <c r="D19" s="38">
        <f>'[5]вспомогат'!D17</f>
        <v>9425444</v>
      </c>
      <c r="E19" s="33">
        <f>'[5]вспомогат'!G17</f>
        <v>53722334.33</v>
      </c>
      <c r="F19" s="38">
        <f>'[5]вспомогат'!H17</f>
        <v>6733147.559999995</v>
      </c>
      <c r="G19" s="39">
        <f>'[5]вспомогат'!I17</f>
        <v>71.43586615123908</v>
      </c>
      <c r="H19" s="35">
        <f>'[5]вспомогат'!J17</f>
        <v>-2692296.440000005</v>
      </c>
      <c r="I19" s="36">
        <f>'[5]вспомогат'!K17</f>
        <v>100.31867222466222</v>
      </c>
      <c r="J19" s="37">
        <f>'[5]вспомогат'!L17</f>
        <v>170654.3299999982</v>
      </c>
    </row>
    <row r="20" spans="1:10" ht="12.75">
      <c r="A20" s="32" t="s">
        <v>22</v>
      </c>
      <c r="B20" s="33">
        <f>'[5]вспомогат'!B18</f>
        <v>8177575</v>
      </c>
      <c r="C20" s="33">
        <f>'[5]вспомогат'!C18</f>
        <v>4849312</v>
      </c>
      <c r="D20" s="38">
        <f>'[5]вспомогат'!D18</f>
        <v>1131422</v>
      </c>
      <c r="E20" s="33">
        <f>'[5]вспомогат'!G18</f>
        <v>5412563.78</v>
      </c>
      <c r="F20" s="38">
        <f>'[5]вспомогат'!H18</f>
        <v>806744.0800000001</v>
      </c>
      <c r="G20" s="39">
        <f>'[5]вспомогат'!I18</f>
        <v>71.30355252063333</v>
      </c>
      <c r="H20" s="35">
        <f>'[5]вспомогат'!J18</f>
        <v>-324677.9199999999</v>
      </c>
      <c r="I20" s="36">
        <f>'[5]вспомогат'!K18</f>
        <v>111.61508642875526</v>
      </c>
      <c r="J20" s="37">
        <f>'[5]вспомогат'!L18</f>
        <v>563251.7800000003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11100564</v>
      </c>
      <c r="D21" s="38">
        <f>'[5]вспомогат'!D19</f>
        <v>2081981</v>
      </c>
      <c r="E21" s="33">
        <f>'[5]вспомогат'!G19</f>
        <v>12826240</v>
      </c>
      <c r="F21" s="38">
        <f>'[5]вспомогат'!H19</f>
        <v>2841435.869999999</v>
      </c>
      <c r="G21" s="39">
        <f>'[5]вспомогат'!I19</f>
        <v>136.47751204261706</v>
      </c>
      <c r="H21" s="35">
        <f>'[5]вспомогат'!J19</f>
        <v>759454.8699999992</v>
      </c>
      <c r="I21" s="36">
        <f>'[5]вспомогат'!K19</f>
        <v>115.54584073385821</v>
      </c>
      <c r="J21" s="37">
        <f>'[5]вспомогат'!L19</f>
        <v>1725676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24461037</v>
      </c>
      <c r="D22" s="38">
        <f>'[5]вспомогат'!D20</f>
        <v>4318390</v>
      </c>
      <c r="E22" s="33">
        <f>'[5]вспомогат'!G20</f>
        <v>25695441.96</v>
      </c>
      <c r="F22" s="38">
        <f>'[5]вспомогат'!H20</f>
        <v>4086027.1400000006</v>
      </c>
      <c r="G22" s="39">
        <f>'[5]вспомогат'!I20</f>
        <v>94.61922475737487</v>
      </c>
      <c r="H22" s="35">
        <f>'[5]вспомогат'!J20</f>
        <v>-232362.8599999994</v>
      </c>
      <c r="I22" s="36">
        <f>'[5]вспомогат'!K20</f>
        <v>105.0464130363729</v>
      </c>
      <c r="J22" s="37">
        <f>'[5]вспомогат'!L20</f>
        <v>1234404.960000001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15806979</v>
      </c>
      <c r="D23" s="38">
        <f>'[5]вспомогат'!D21</f>
        <v>2643241</v>
      </c>
      <c r="E23" s="33">
        <f>'[5]вспомогат'!G21</f>
        <v>17935823.28</v>
      </c>
      <c r="F23" s="38">
        <f>'[5]вспомогат'!H21</f>
        <v>3038178.460000001</v>
      </c>
      <c r="G23" s="39">
        <f>'[5]вспомогат'!I21</f>
        <v>114.94140942880352</v>
      </c>
      <c r="H23" s="35">
        <f>'[5]вспомогат'!J21</f>
        <v>394937.4600000009</v>
      </c>
      <c r="I23" s="36">
        <f>'[5]вспомогат'!K21</f>
        <v>113.46774915054927</v>
      </c>
      <c r="J23" s="37">
        <f>'[5]вспомогат'!L21</f>
        <v>2128844.280000001</v>
      </c>
    </row>
    <row r="24" spans="1:10" ht="12.75">
      <c r="A24" s="32" t="s">
        <v>26</v>
      </c>
      <c r="B24" s="33">
        <f>'[5]вспомогат'!B22</f>
        <v>37647867</v>
      </c>
      <c r="C24" s="33">
        <f>'[5]вспомогат'!C22</f>
        <v>24063776</v>
      </c>
      <c r="D24" s="38">
        <f>'[5]вспомогат'!D22</f>
        <v>5653194</v>
      </c>
      <c r="E24" s="33">
        <f>'[5]вспомогат'!G22</f>
        <v>26239691.63</v>
      </c>
      <c r="F24" s="38">
        <f>'[5]вспомогат'!H22</f>
        <v>4454042.119999997</v>
      </c>
      <c r="G24" s="39">
        <f>'[5]вспомогат'!I22</f>
        <v>78.78806423413025</v>
      </c>
      <c r="H24" s="35">
        <f>'[5]вспомогат'!J22</f>
        <v>-1199151.8800000027</v>
      </c>
      <c r="I24" s="36">
        <f>'[5]вспомогат'!K22</f>
        <v>109.04228675499638</v>
      </c>
      <c r="J24" s="37">
        <f>'[5]вспомогат'!L22</f>
        <v>2175915.629999999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13505997.78</v>
      </c>
      <c r="F25" s="38">
        <f>'[5]вспомогат'!H23</f>
        <v>1723512.92</v>
      </c>
      <c r="G25" s="39">
        <f>'[5]вспомогат'!I23</f>
        <v>93.02583599832678</v>
      </c>
      <c r="H25" s="35">
        <f>'[5]вспомогат'!J23</f>
        <v>-129212.08000000007</v>
      </c>
      <c r="I25" s="36">
        <f>'[5]вспомогат'!K23</f>
        <v>105.68404986729239</v>
      </c>
      <c r="J25" s="37">
        <f>'[5]вспомогат'!L23</f>
        <v>726398.7799999993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15364355.47</v>
      </c>
      <c r="F26" s="38">
        <f>'[5]вспомогат'!H24</f>
        <v>4287376.610000001</v>
      </c>
      <c r="G26" s="39">
        <f>'[5]вспомогат'!I24</f>
        <v>149.65104072859384</v>
      </c>
      <c r="H26" s="35">
        <f>'[5]вспомогат'!J24</f>
        <v>1422460.6100000013</v>
      </c>
      <c r="I26" s="36">
        <f>'[5]вспомогат'!K24</f>
        <v>132.76499756536887</v>
      </c>
      <c r="J26" s="37">
        <f>'[5]вспомогат'!L24</f>
        <v>3791760.4700000007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16706682</v>
      </c>
      <c r="D27" s="38">
        <f>'[5]вспомогат'!D25</f>
        <v>3053000</v>
      </c>
      <c r="E27" s="33">
        <f>'[5]вспомогат'!G25</f>
        <v>19550393.87</v>
      </c>
      <c r="F27" s="38">
        <f>'[5]вспомогат'!H25</f>
        <v>3612452.3400000017</v>
      </c>
      <c r="G27" s="39">
        <f>'[5]вспомогат'!I25</f>
        <v>118.32467540124473</v>
      </c>
      <c r="H27" s="35">
        <f>'[5]вспомогат'!J25</f>
        <v>559452.3400000017</v>
      </c>
      <c r="I27" s="36">
        <f>'[5]вспомогат'!K25</f>
        <v>117.02140419025156</v>
      </c>
      <c r="J27" s="37">
        <f>'[5]вспомогат'!L25</f>
        <v>2843711.870000001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11527395</v>
      </c>
      <c r="D28" s="38">
        <f>'[5]вспомогат'!D26</f>
        <v>2292291</v>
      </c>
      <c r="E28" s="33">
        <f>'[5]вспомогат'!G26</f>
        <v>12144604.52</v>
      </c>
      <c r="F28" s="38">
        <f>'[5]вспомогат'!H26</f>
        <v>2034655.5099999998</v>
      </c>
      <c r="G28" s="39">
        <f>'[5]вспомогат'!I26</f>
        <v>88.76078604330776</v>
      </c>
      <c r="H28" s="35">
        <f>'[5]вспомогат'!J26</f>
        <v>-257635.49000000022</v>
      </c>
      <c r="I28" s="36">
        <f>'[5]вспомогат'!K26</f>
        <v>105.35428446756616</v>
      </c>
      <c r="J28" s="37">
        <f>'[5]вспомогат'!L26</f>
        <v>617209.5199999996</v>
      </c>
    </row>
    <row r="29" spans="1:10" ht="12.75">
      <c r="A29" s="32" t="s">
        <v>31</v>
      </c>
      <c r="B29" s="33">
        <f>'[5]вспомогат'!B27</f>
        <v>15143273</v>
      </c>
      <c r="C29" s="33">
        <f>'[5]вспомогат'!C27</f>
        <v>8992317</v>
      </c>
      <c r="D29" s="38">
        <f>'[5]вспомогат'!D27</f>
        <v>1742199</v>
      </c>
      <c r="E29" s="33">
        <f>'[5]вспомогат'!G27</f>
        <v>9828632.36</v>
      </c>
      <c r="F29" s="38">
        <f>'[5]вспомогат'!H27</f>
        <v>1724718.3199999994</v>
      </c>
      <c r="G29" s="39">
        <f>'[5]вспомогат'!I27</f>
        <v>98.99663126887339</v>
      </c>
      <c r="H29" s="35">
        <f>'[5]вспомогат'!J27</f>
        <v>-17480.680000000633</v>
      </c>
      <c r="I29" s="36">
        <f>'[5]вспомогат'!K27</f>
        <v>109.30033227253888</v>
      </c>
      <c r="J29" s="37">
        <f>'[5]вспомогат'!L27</f>
        <v>836315.3599999994</v>
      </c>
    </row>
    <row r="30" spans="1:10" ht="12.75">
      <c r="A30" s="32" t="s">
        <v>32</v>
      </c>
      <c r="B30" s="33">
        <f>'[5]вспомогат'!B28</f>
        <v>30126037</v>
      </c>
      <c r="C30" s="33">
        <f>'[5]вспомогат'!C28</f>
        <v>17445263</v>
      </c>
      <c r="D30" s="38">
        <f>'[5]вспомогат'!D28</f>
        <v>2700151</v>
      </c>
      <c r="E30" s="33">
        <f>'[5]вспомогат'!G28</f>
        <v>18576121.03</v>
      </c>
      <c r="F30" s="38">
        <f>'[5]вспомогат'!H28</f>
        <v>2578033.6400000006</v>
      </c>
      <c r="G30" s="39">
        <f>'[5]вспомогат'!I28</f>
        <v>95.47738774609275</v>
      </c>
      <c r="H30" s="35">
        <f>'[5]вспомогат'!J28</f>
        <v>-122117.3599999994</v>
      </c>
      <c r="I30" s="36">
        <f>'[5]вспомогат'!K28</f>
        <v>106.48232147603622</v>
      </c>
      <c r="J30" s="37">
        <f>'[5]вспомогат'!L28</f>
        <v>1130858.0300000012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32487877</v>
      </c>
      <c r="D31" s="38">
        <f>'[5]вспомогат'!D29</f>
        <v>5651421</v>
      </c>
      <c r="E31" s="33">
        <f>'[5]вспомогат'!G29</f>
        <v>37908570.19</v>
      </c>
      <c r="F31" s="38">
        <f>'[5]вспомогат'!H29</f>
        <v>6753054.389999997</v>
      </c>
      <c r="G31" s="39">
        <f>'[5]вспомогат'!I29</f>
        <v>119.49303352201149</v>
      </c>
      <c r="H31" s="35">
        <f>'[5]вспомогат'!J29</f>
        <v>1101633.3899999969</v>
      </c>
      <c r="I31" s="36">
        <f>'[5]вспомогат'!K29</f>
        <v>116.68527983530595</v>
      </c>
      <c r="J31" s="37">
        <f>'[5]вспомогат'!L29</f>
        <v>5420693.189999998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14213395</v>
      </c>
      <c r="D32" s="38">
        <f>'[5]вспомогат'!D30</f>
        <v>2698376</v>
      </c>
      <c r="E32" s="33">
        <f>'[5]вспомогат'!G30</f>
        <v>15663635.58</v>
      </c>
      <c r="F32" s="38">
        <f>'[5]вспомогат'!H30</f>
        <v>2717329.130000001</v>
      </c>
      <c r="G32" s="39">
        <f>'[5]вспомогат'!I30</f>
        <v>100.70239025250747</v>
      </c>
      <c r="H32" s="35">
        <f>'[5]вспомогат'!J30</f>
        <v>18953.13000000082</v>
      </c>
      <c r="I32" s="36">
        <f>'[5]вспомогат'!K30</f>
        <v>110.20333692267047</v>
      </c>
      <c r="J32" s="37">
        <f>'[5]вспомогат'!L30</f>
        <v>1450240.58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15173944</v>
      </c>
      <c r="D33" s="38">
        <f>'[5]вспомогат'!D31</f>
        <v>2793470</v>
      </c>
      <c r="E33" s="33">
        <f>'[5]вспомогат'!G31</f>
        <v>16341957.86</v>
      </c>
      <c r="F33" s="38">
        <f>'[5]вспомогат'!H31</f>
        <v>3066302.7799999993</v>
      </c>
      <c r="G33" s="39">
        <f>'[5]вспомогат'!I31</f>
        <v>109.76680544269311</v>
      </c>
      <c r="H33" s="35">
        <f>'[5]вспомогат'!J31</f>
        <v>272832.77999999933</v>
      </c>
      <c r="I33" s="36">
        <f>'[5]вспомогат'!K31</f>
        <v>107.6974968406368</v>
      </c>
      <c r="J33" s="37">
        <f>'[5]вспомогат'!L31</f>
        <v>1168013.8599999994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5824411.1</v>
      </c>
      <c r="F34" s="38">
        <f>'[5]вспомогат'!H32</f>
        <v>1287616.9499999993</v>
      </c>
      <c r="G34" s="39">
        <f>'[5]вспомогат'!I32</f>
        <v>139.29595131845832</v>
      </c>
      <c r="H34" s="35">
        <f>'[5]вспомогат'!J32</f>
        <v>363241.94999999925</v>
      </c>
      <c r="I34" s="36">
        <f>'[5]вспомогат'!K32</f>
        <v>122.20448335427629</v>
      </c>
      <c r="J34" s="37">
        <f>'[5]вспомогат'!L32</f>
        <v>1058292.0999999996</v>
      </c>
    </row>
    <row r="35" spans="1:10" ht="12.75">
      <c r="A35" s="32" t="s">
        <v>37</v>
      </c>
      <c r="B35" s="33">
        <f>'[5]вспомогат'!B33</f>
        <v>20412959</v>
      </c>
      <c r="C35" s="33">
        <f>'[5]вспомогат'!C33</f>
        <v>13460482</v>
      </c>
      <c r="D35" s="38">
        <f>'[5]вспомогат'!D33</f>
        <v>2260456</v>
      </c>
      <c r="E35" s="33">
        <f>'[5]вспомогат'!G33</f>
        <v>14973372.75</v>
      </c>
      <c r="F35" s="38">
        <f>'[5]вспомогат'!H33</f>
        <v>2583495.17</v>
      </c>
      <c r="G35" s="39">
        <f>'[5]вспомогат'!I33</f>
        <v>114.29088511344614</v>
      </c>
      <c r="H35" s="35">
        <f>'[5]вспомогат'!J33</f>
        <v>323039.1699999999</v>
      </c>
      <c r="I35" s="36">
        <f>'[5]вспомогат'!K33</f>
        <v>111.23949907588748</v>
      </c>
      <c r="J35" s="37">
        <f>'[5]вспомогат'!L33</f>
        <v>1512890.75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9441814</v>
      </c>
      <c r="D36" s="38">
        <f>'[5]вспомогат'!D34</f>
        <v>2329850</v>
      </c>
      <c r="E36" s="33">
        <f>'[5]вспомогат'!G34</f>
        <v>11293347.95</v>
      </c>
      <c r="F36" s="38">
        <f>'[5]вспомогат'!H34</f>
        <v>2168838.41</v>
      </c>
      <c r="G36" s="39">
        <f>'[5]вспомогат'!I34</f>
        <v>93.08918642831084</v>
      </c>
      <c r="H36" s="35">
        <f>'[5]вспомогат'!J34</f>
        <v>-161011.58999999985</v>
      </c>
      <c r="I36" s="36">
        <f>'[5]вспомогат'!K34</f>
        <v>119.60993883166941</v>
      </c>
      <c r="J36" s="37">
        <f>'[5]вспомогат'!L34</f>
        <v>1851533.9499999993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24198322.46</v>
      </c>
      <c r="F37" s="38">
        <f>'[5]вспомогат'!H35</f>
        <v>4604530.359999999</v>
      </c>
      <c r="G37" s="39">
        <f>'[5]вспомогат'!I35</f>
        <v>111.81749426527804</v>
      </c>
      <c r="H37" s="35">
        <f>'[5]вспомогат'!J35</f>
        <v>486632.3599999994</v>
      </c>
      <c r="I37" s="36">
        <f>'[5]вспомогат'!K35</f>
        <v>109.32825536152211</v>
      </c>
      <c r="J37" s="37">
        <f>'[5]вспомогат'!L35</f>
        <v>2064682.460000001</v>
      </c>
    </row>
    <row r="38" spans="1:10" ht="18.75" customHeight="1">
      <c r="A38" s="51" t="s">
        <v>40</v>
      </c>
      <c r="B38" s="42">
        <f>SUM(B18:B37)</f>
        <v>554548087</v>
      </c>
      <c r="C38" s="42">
        <f>SUM(C18:C37)</f>
        <v>337819792</v>
      </c>
      <c r="D38" s="42">
        <f>SUM(D18:D37)</f>
        <v>62991089</v>
      </c>
      <c r="E38" s="42">
        <f>SUM(E18:E37)</f>
        <v>372503765.13000005</v>
      </c>
      <c r="F38" s="42">
        <f>SUM(F18:F37)</f>
        <v>64750427.889999986</v>
      </c>
      <c r="G38" s="43">
        <f>F38/D38*100</f>
        <v>102.79299646653193</v>
      </c>
      <c r="H38" s="42">
        <f>SUM(H18:H37)</f>
        <v>1759338.8899999922</v>
      </c>
      <c r="I38" s="44">
        <f>E38/C38*100</f>
        <v>110.2670044655051</v>
      </c>
      <c r="J38" s="42">
        <f>SUM(J18:J37)</f>
        <v>34683973.129999995</v>
      </c>
    </row>
    <row r="39" spans="1:10" ht="20.25" customHeight="1">
      <c r="A39" s="52" t="s">
        <v>41</v>
      </c>
      <c r="B39" s="53">
        <f>'[5]вспомогат'!B36</f>
        <v>3652805026</v>
      </c>
      <c r="C39" s="53">
        <f>'[5]вспомогат'!C36</f>
        <v>2296300679</v>
      </c>
      <c r="D39" s="53">
        <f>'[5]вспомогат'!D36</f>
        <v>358881829</v>
      </c>
      <c r="E39" s="53">
        <f>'[5]вспомогат'!G36</f>
        <v>2350406426.52</v>
      </c>
      <c r="F39" s="53">
        <f>'[5]вспомогат'!H36</f>
        <v>331146424.16</v>
      </c>
      <c r="G39" s="54">
        <f>'[5]вспомогат'!I36</f>
        <v>92.27171659337482</v>
      </c>
      <c r="H39" s="53">
        <f>'[5]вспомогат'!J36</f>
        <v>-27735404.83999994</v>
      </c>
      <c r="I39" s="54">
        <f>'[5]вспомогат'!K36</f>
        <v>102.35621354009974</v>
      </c>
      <c r="J39" s="53">
        <f>'[5]вспомогат'!L36</f>
        <v>54105747.52000003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2012-08-31T05:56:42Z</dcterms:created>
  <dcterms:modified xsi:type="dcterms:W3CDTF">2012-08-31T05:57:06Z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