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<sst xmlns="http://schemas.openxmlformats.org/spreadsheetml/2006/main" count="47" uniqueCount="42">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</sst>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7;&#1045;&#1056;&#1055;&#1045;&#1053;&#1068;_2012\&#1085;&#1072;&#1076;&#1093;_21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21.08.2012</v>
          </cell>
        </row>
        <row r="6">
          <cell r="G6" t="str">
            <v>Фактично надійшло на 21.08.2012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536749937.65</v>
          </cell>
          <cell r="H10">
            <v>67027618.139999986</v>
          </cell>
          <cell r="I10">
            <v>70.28201268078101</v>
          </cell>
          <cell r="J10">
            <v>-28341901.860000014</v>
          </cell>
          <cell r="K10">
            <v>98.74064095900968</v>
          </cell>
          <cell r="L10">
            <v>-6845822.350000024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1030091924.35</v>
          </cell>
          <cell r="H11">
            <v>89976557.69000006</v>
          </cell>
          <cell r="I11">
            <v>59.51456382648709</v>
          </cell>
          <cell r="J11">
            <v>-61207542.30999994</v>
          </cell>
          <cell r="K11">
            <v>96.72413549015793</v>
          </cell>
          <cell r="L11">
            <v>-34887275.649999976</v>
          </cell>
        </row>
        <row r="12">
          <cell r="B12">
            <v>136403523</v>
          </cell>
          <cell r="C12">
            <v>84829115</v>
          </cell>
          <cell r="D12">
            <v>12624287</v>
          </cell>
          <cell r="G12">
            <v>78292008.47</v>
          </cell>
          <cell r="H12">
            <v>7180442.989999995</v>
          </cell>
          <cell r="I12">
            <v>56.87800815998555</v>
          </cell>
          <cell r="J12">
            <v>-5443844.010000005</v>
          </cell>
          <cell r="K12">
            <v>92.29379378766357</v>
          </cell>
          <cell r="L12">
            <v>-6537106.530000001</v>
          </cell>
        </row>
        <row r="13">
          <cell r="B13">
            <v>233112616</v>
          </cell>
          <cell r="C13">
            <v>156720912</v>
          </cell>
          <cell r="D13">
            <v>20088243</v>
          </cell>
          <cell r="G13">
            <v>146416257.04</v>
          </cell>
          <cell r="H13">
            <v>9783587.789999992</v>
          </cell>
          <cell r="I13">
            <v>48.703053771302905</v>
          </cell>
          <cell r="J13">
            <v>-10304655.210000008</v>
          </cell>
          <cell r="K13">
            <v>93.42483729293254</v>
          </cell>
          <cell r="L13">
            <v>-10304654.960000008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88008876.3</v>
          </cell>
          <cell r="H14">
            <v>7470119.039999992</v>
          </cell>
          <cell r="I14">
            <v>59.660722306524974</v>
          </cell>
          <cell r="J14">
            <v>-5050880.960000008</v>
          </cell>
          <cell r="K14">
            <v>96.7339921939145</v>
          </cell>
          <cell r="L14">
            <v>-2971423.700000003</v>
          </cell>
        </row>
        <row r="15">
          <cell r="B15">
            <v>26568600</v>
          </cell>
          <cell r="C15">
            <v>15725600</v>
          </cell>
          <cell r="D15">
            <v>2453590</v>
          </cell>
          <cell r="G15">
            <v>14544148.57</v>
          </cell>
          <cell r="H15">
            <v>1158161.6099999994</v>
          </cell>
          <cell r="I15">
            <v>47.20273599093571</v>
          </cell>
          <cell r="J15">
            <v>-1295428.3900000006</v>
          </cell>
          <cell r="K15">
            <v>92.48708201912805</v>
          </cell>
          <cell r="L15">
            <v>-1181451.4299999997</v>
          </cell>
        </row>
        <row r="16">
          <cell r="B16">
            <v>21395195</v>
          </cell>
          <cell r="C16">
            <v>13014962</v>
          </cell>
          <cell r="D16">
            <v>2185929</v>
          </cell>
          <cell r="G16">
            <v>13517663.79</v>
          </cell>
          <cell r="H16">
            <v>1668652.6899999995</v>
          </cell>
          <cell r="I16">
            <v>76.33608822610431</v>
          </cell>
          <cell r="J16">
            <v>-517276.3100000005</v>
          </cell>
          <cell r="K16">
            <v>103.86249141564916</v>
          </cell>
          <cell r="L16">
            <v>502701.7899999991</v>
          </cell>
        </row>
        <row r="17">
          <cell r="B17">
            <v>85048555</v>
          </cell>
          <cell r="C17">
            <v>53474776</v>
          </cell>
          <cell r="D17">
            <v>9348540</v>
          </cell>
          <cell r="G17">
            <v>52098562.53</v>
          </cell>
          <cell r="H17">
            <v>5109375.759999998</v>
          </cell>
          <cell r="I17">
            <v>54.654264302233265</v>
          </cell>
          <cell r="J17">
            <v>-4239164.240000002</v>
          </cell>
          <cell r="K17">
            <v>97.42642499334639</v>
          </cell>
          <cell r="L17">
            <v>-1376213.4699999988</v>
          </cell>
        </row>
        <row r="18">
          <cell r="B18">
            <v>7959275</v>
          </cell>
          <cell r="C18">
            <v>4662012</v>
          </cell>
          <cell r="D18">
            <v>944122</v>
          </cell>
          <cell r="G18">
            <v>4970286.61</v>
          </cell>
          <cell r="H18">
            <v>364466.91000000015</v>
          </cell>
          <cell r="I18">
            <v>38.60379378936199</v>
          </cell>
          <cell r="J18">
            <v>-579655.0899999999</v>
          </cell>
          <cell r="K18">
            <v>106.61247997645653</v>
          </cell>
          <cell r="L18">
            <v>308274.61000000034</v>
          </cell>
        </row>
        <row r="19">
          <cell r="B19">
            <v>16903206</v>
          </cell>
          <cell r="C19">
            <v>11100564</v>
          </cell>
          <cell r="D19">
            <v>2081981</v>
          </cell>
          <cell r="G19">
            <v>11424913.84</v>
          </cell>
          <cell r="H19">
            <v>1440109.709999999</v>
          </cell>
          <cell r="I19">
            <v>69.17016581803576</v>
          </cell>
          <cell r="J19">
            <v>-641871.290000001</v>
          </cell>
          <cell r="K19">
            <v>102.92192216539628</v>
          </cell>
          <cell r="L19">
            <v>324349.83999999985</v>
          </cell>
        </row>
        <row r="20">
          <cell r="B20">
            <v>41695459</v>
          </cell>
          <cell r="C20">
            <v>24302458</v>
          </cell>
          <cell r="D20">
            <v>4159811</v>
          </cell>
          <cell r="G20">
            <v>24224635.44</v>
          </cell>
          <cell r="H20">
            <v>2615220.620000001</v>
          </cell>
          <cell r="I20">
            <v>62.86873658442658</v>
          </cell>
          <cell r="J20">
            <v>-1544590.379999999</v>
          </cell>
          <cell r="K20">
            <v>99.67977494292964</v>
          </cell>
          <cell r="L20">
            <v>-77822.55999999866</v>
          </cell>
        </row>
        <row r="21">
          <cell r="B21">
            <v>26182154</v>
          </cell>
          <cell r="C21">
            <v>15736979</v>
          </cell>
          <cell r="D21">
            <v>2573241</v>
          </cell>
          <cell r="G21">
            <v>16838996.13</v>
          </cell>
          <cell r="H21">
            <v>1941351.3099999987</v>
          </cell>
          <cell r="I21">
            <v>75.4438200697097</v>
          </cell>
          <cell r="J21">
            <v>-631889.6900000013</v>
          </cell>
          <cell r="K21">
            <v>107.00272352145859</v>
          </cell>
          <cell r="L21">
            <v>1102017.129999999</v>
          </cell>
        </row>
        <row r="22">
          <cell r="B22">
            <v>36278746</v>
          </cell>
          <cell r="C22">
            <v>22694655</v>
          </cell>
          <cell r="D22">
            <v>4284073</v>
          </cell>
          <cell r="G22">
            <v>24753422.52</v>
          </cell>
          <cell r="H22">
            <v>2967773.009999998</v>
          </cell>
          <cell r="I22">
            <v>69.27456674991295</v>
          </cell>
          <cell r="J22">
            <v>-1316299.990000002</v>
          </cell>
          <cell r="K22">
            <v>109.07159646181006</v>
          </cell>
          <cell r="L22">
            <v>2058767.5199999996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12729557.36</v>
          </cell>
          <cell r="H23">
            <v>947072.5</v>
          </cell>
          <cell r="I23">
            <v>51.11781295119351</v>
          </cell>
          <cell r="J23">
            <v>-905652.5</v>
          </cell>
          <cell r="K23">
            <v>99.60842558518463</v>
          </cell>
          <cell r="L23">
            <v>-50041.640000000596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14119450.41</v>
          </cell>
          <cell r="H24">
            <v>3042471.5500000007</v>
          </cell>
          <cell r="I24">
            <v>106.19758310540345</v>
          </cell>
          <cell r="J24">
            <v>177555.55000000075</v>
          </cell>
          <cell r="K24">
            <v>122.00764314313255</v>
          </cell>
          <cell r="L24">
            <v>2546855.41</v>
          </cell>
        </row>
        <row r="25">
          <cell r="B25">
            <v>27450300</v>
          </cell>
          <cell r="C25">
            <v>16585082</v>
          </cell>
          <cell r="D25">
            <v>2931400</v>
          </cell>
          <cell r="G25">
            <v>17969517.42</v>
          </cell>
          <cell r="H25">
            <v>2031575.8900000025</v>
          </cell>
          <cell r="I25">
            <v>69.30394657842677</v>
          </cell>
          <cell r="J25">
            <v>-899824.1099999975</v>
          </cell>
          <cell r="K25">
            <v>108.34747407338716</v>
          </cell>
          <cell r="L25">
            <v>1384435.4200000018</v>
          </cell>
        </row>
        <row r="26">
          <cell r="B26">
            <v>18380690</v>
          </cell>
          <cell r="C26">
            <v>11339195</v>
          </cell>
          <cell r="D26">
            <v>2104091</v>
          </cell>
          <cell r="G26">
            <v>11281051.13</v>
          </cell>
          <cell r="H26">
            <v>1171102.120000001</v>
          </cell>
          <cell r="I26">
            <v>55.65833987218238</v>
          </cell>
          <cell r="J26">
            <v>-932988.879999999</v>
          </cell>
          <cell r="K26">
            <v>99.48723106005322</v>
          </cell>
          <cell r="L26">
            <v>-58143.86999999918</v>
          </cell>
        </row>
        <row r="27">
          <cell r="B27">
            <v>15102153</v>
          </cell>
          <cell r="C27">
            <v>8910554</v>
          </cell>
          <cell r="D27">
            <v>1660436</v>
          </cell>
          <cell r="G27">
            <v>9159279.79</v>
          </cell>
          <cell r="H27">
            <v>1055365.749999999</v>
          </cell>
          <cell r="I27">
            <v>63.55955604431601</v>
          </cell>
          <cell r="J27">
            <v>-605070.2500000009</v>
          </cell>
          <cell r="K27">
            <v>102.79136168188867</v>
          </cell>
          <cell r="L27">
            <v>248725.7899999991</v>
          </cell>
        </row>
        <row r="28">
          <cell r="B28">
            <v>30091450</v>
          </cell>
          <cell r="C28">
            <v>17329861</v>
          </cell>
          <cell r="D28">
            <v>2584749</v>
          </cell>
          <cell r="G28">
            <v>17374186.53</v>
          </cell>
          <cell r="H28">
            <v>1376099.1400000006</v>
          </cell>
          <cell r="I28">
            <v>53.23917873650403</v>
          </cell>
          <cell r="J28">
            <v>-1208649.8599999994</v>
          </cell>
          <cell r="K28">
            <v>100.25577545024743</v>
          </cell>
          <cell r="L28">
            <v>44325.53000000119</v>
          </cell>
        </row>
        <row r="29">
          <cell r="B29">
            <v>52320042</v>
          </cell>
          <cell r="C29">
            <v>32112111</v>
          </cell>
          <cell r="D29">
            <v>5275655</v>
          </cell>
          <cell r="G29">
            <v>35659202.14</v>
          </cell>
          <cell r="H29">
            <v>4503686.34</v>
          </cell>
          <cell r="I29">
            <v>85.36733997958547</v>
          </cell>
          <cell r="J29">
            <v>-771968.6600000001</v>
          </cell>
          <cell r="K29">
            <v>111.04596063460295</v>
          </cell>
          <cell r="L29">
            <v>3547091.1400000006</v>
          </cell>
        </row>
        <row r="30">
          <cell r="B30">
            <v>23401722</v>
          </cell>
          <cell r="C30">
            <v>14175395</v>
          </cell>
          <cell r="D30">
            <v>2660376</v>
          </cell>
          <cell r="G30">
            <v>14594709.66</v>
          </cell>
          <cell r="H30">
            <v>1648403.210000001</v>
          </cell>
          <cell r="I30">
            <v>61.961287051153704</v>
          </cell>
          <cell r="J30">
            <v>-1011972.7899999991</v>
          </cell>
          <cell r="K30">
            <v>102.95804568408853</v>
          </cell>
          <cell r="L30">
            <v>419314.66000000015</v>
          </cell>
        </row>
        <row r="31">
          <cell r="B31">
            <v>25614873</v>
          </cell>
          <cell r="C31">
            <v>15132722</v>
          </cell>
          <cell r="D31">
            <v>2752248</v>
          </cell>
          <cell r="G31">
            <v>15004724.72</v>
          </cell>
          <cell r="H31">
            <v>1729069.6400000006</v>
          </cell>
          <cell r="I31">
            <v>62.82390395051611</v>
          </cell>
          <cell r="J31">
            <v>-1023178.3599999994</v>
          </cell>
          <cell r="K31">
            <v>99.15416882699624</v>
          </cell>
          <cell r="L31">
            <v>-127997.27999999933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5237207.33</v>
          </cell>
          <cell r="H32">
            <v>700413.1799999997</v>
          </cell>
          <cell r="I32">
            <v>75.77154077079105</v>
          </cell>
          <cell r="J32">
            <v>-223961.8200000003</v>
          </cell>
          <cell r="K32">
            <v>109.88410759362073</v>
          </cell>
          <cell r="L32">
            <v>471088.3300000001</v>
          </cell>
        </row>
        <row r="33">
          <cell r="B33">
            <v>20371959</v>
          </cell>
          <cell r="C33">
            <v>13419482</v>
          </cell>
          <cell r="D33">
            <v>2219456</v>
          </cell>
          <cell r="G33">
            <v>13811408.05</v>
          </cell>
          <cell r="H33">
            <v>1421530.4700000007</v>
          </cell>
          <cell r="I33">
            <v>64.04859884584334</v>
          </cell>
          <cell r="J33">
            <v>-797925.5299999993</v>
          </cell>
          <cell r="K33">
            <v>102.92057510118498</v>
          </cell>
          <cell r="L33">
            <v>391926.05000000075</v>
          </cell>
        </row>
        <row r="34">
          <cell r="B34">
            <v>14699050</v>
          </cell>
          <cell r="C34">
            <v>8882237</v>
          </cell>
          <cell r="D34">
            <v>1770273</v>
          </cell>
          <cell r="G34">
            <v>10332282.16</v>
          </cell>
          <cell r="H34">
            <v>1207772.620000001</v>
          </cell>
          <cell r="I34">
            <v>68.22521837027402</v>
          </cell>
          <cell r="J34">
            <v>-562500.379999999</v>
          </cell>
          <cell r="K34">
            <v>116.32522482793468</v>
          </cell>
          <cell r="L34">
            <v>1450045.1600000001</v>
          </cell>
        </row>
        <row r="35">
          <cell r="B35">
            <v>37368400</v>
          </cell>
          <cell r="C35">
            <v>22133640</v>
          </cell>
          <cell r="D35">
            <v>4117898</v>
          </cell>
          <cell r="G35">
            <v>22050048.95</v>
          </cell>
          <cell r="H35">
            <v>2456256.8499999978</v>
          </cell>
          <cell r="I35">
            <v>59.648316932570886</v>
          </cell>
          <cell r="J35">
            <v>-1661641.1500000022</v>
          </cell>
          <cell r="K35">
            <v>99.62233482608373</v>
          </cell>
          <cell r="L35">
            <v>-83591.05000000075</v>
          </cell>
        </row>
        <row r="36">
          <cell r="B36">
            <v>3648091938</v>
          </cell>
          <cell r="C36">
            <v>2290955885</v>
          </cell>
          <cell r="D36">
            <v>353537035</v>
          </cell>
          <cell r="G36">
            <v>2241254258.8899994</v>
          </cell>
          <cell r="H36">
            <v>221994256.5300001</v>
          </cell>
          <cell r="I36">
            <v>62.79236248332515</v>
          </cell>
          <cell r="J36">
            <v>-131542778.47</v>
          </cell>
          <cell r="K36">
            <v>97.83052888816319</v>
          </cell>
          <cell r="L36">
            <v>-49701626.11000003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3" sqref="B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536749937.65</v>
      </c>
      <c r="F10" s="33">
        <f>'[5]вспомогат'!H10</f>
        <v>67027618.139999986</v>
      </c>
      <c r="G10" s="34">
        <f>'[5]вспомогат'!I10</f>
        <v>70.28201268078101</v>
      </c>
      <c r="H10" s="35">
        <f>'[5]вспомогат'!J10</f>
        <v>-28341901.860000014</v>
      </c>
      <c r="I10" s="36">
        <f>'[5]вспомогат'!K10</f>
        <v>98.74064095900968</v>
      </c>
      <c r="J10" s="37">
        <f>'[5]вспомогат'!L10</f>
        <v>-6845822.350000024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1030091924.35</v>
      </c>
      <c r="F12" s="38">
        <f>'[5]вспомогат'!H11</f>
        <v>89976557.69000006</v>
      </c>
      <c r="G12" s="39">
        <f>'[5]вспомогат'!I11</f>
        <v>59.51456382648709</v>
      </c>
      <c r="H12" s="35">
        <f>'[5]вспомогат'!J11</f>
        <v>-61207542.30999994</v>
      </c>
      <c r="I12" s="36">
        <f>'[5]вспомогат'!K11</f>
        <v>96.72413549015793</v>
      </c>
      <c r="J12" s="37">
        <f>'[5]вспомогат'!L11</f>
        <v>-34887275.649999976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84829115</v>
      </c>
      <c r="D13" s="38">
        <f>'[5]вспомогат'!D12</f>
        <v>12624287</v>
      </c>
      <c r="E13" s="33">
        <f>'[5]вспомогат'!G12</f>
        <v>78292008.47</v>
      </c>
      <c r="F13" s="38">
        <f>'[5]вспомогат'!H12</f>
        <v>7180442.989999995</v>
      </c>
      <c r="G13" s="39">
        <f>'[5]вспомогат'!I12</f>
        <v>56.87800815998555</v>
      </c>
      <c r="H13" s="35">
        <f>'[5]вспомогат'!J12</f>
        <v>-5443844.010000005</v>
      </c>
      <c r="I13" s="36">
        <f>'[5]вспомогат'!K12</f>
        <v>92.29379378766357</v>
      </c>
      <c r="J13" s="37">
        <f>'[5]вспомогат'!L12</f>
        <v>-6537106.530000001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20088243</v>
      </c>
      <c r="E14" s="33">
        <f>'[5]вспомогат'!G13</f>
        <v>146416257.04</v>
      </c>
      <c r="F14" s="38">
        <f>'[5]вспомогат'!H13</f>
        <v>9783587.789999992</v>
      </c>
      <c r="G14" s="39">
        <f>'[5]вспомогат'!I13</f>
        <v>48.703053771302905</v>
      </c>
      <c r="H14" s="35">
        <f>'[5]вспомогат'!J13</f>
        <v>-10304655.210000008</v>
      </c>
      <c r="I14" s="36">
        <f>'[5]вспомогат'!K13</f>
        <v>93.42483729293254</v>
      </c>
      <c r="J14" s="37">
        <f>'[5]вспомогат'!L13</f>
        <v>-10304654.960000008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88008876.3</v>
      </c>
      <c r="F15" s="38">
        <f>'[5]вспомогат'!H14</f>
        <v>7470119.039999992</v>
      </c>
      <c r="G15" s="39">
        <f>'[5]вспомогат'!I14</f>
        <v>59.660722306524974</v>
      </c>
      <c r="H15" s="35">
        <f>'[5]вспомогат'!J14</f>
        <v>-5050880.960000008</v>
      </c>
      <c r="I15" s="36">
        <f>'[5]вспомогат'!K14</f>
        <v>96.7339921939145</v>
      </c>
      <c r="J15" s="37">
        <f>'[5]вспомогат'!L14</f>
        <v>-2971423.700000003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15725600</v>
      </c>
      <c r="D16" s="38">
        <f>'[5]вспомогат'!D15</f>
        <v>2453590</v>
      </c>
      <c r="E16" s="33">
        <f>'[5]вспомогат'!G15</f>
        <v>14544148.57</v>
      </c>
      <c r="F16" s="38">
        <f>'[5]вспомогат'!H15</f>
        <v>1158161.6099999994</v>
      </c>
      <c r="G16" s="39">
        <f>'[5]вспомогат'!I15</f>
        <v>47.20273599093571</v>
      </c>
      <c r="H16" s="35">
        <f>'[5]вспомогат'!J15</f>
        <v>-1295428.3900000006</v>
      </c>
      <c r="I16" s="36">
        <f>'[5]вспомогат'!K15</f>
        <v>92.48708201912805</v>
      </c>
      <c r="J16" s="37">
        <f>'[5]вспомогат'!L15</f>
        <v>-1181451.4299999997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1413235127</v>
      </c>
      <c r="D17" s="42">
        <f>SUM(D12:D16)</f>
        <v>198871220</v>
      </c>
      <c r="E17" s="42">
        <f>SUM(E12:E16)</f>
        <v>1357353214.7299998</v>
      </c>
      <c r="F17" s="42">
        <f>SUM(F12:F16)</f>
        <v>115568869.12000003</v>
      </c>
      <c r="G17" s="43">
        <f>F17/D17*100</f>
        <v>58.112415220261646</v>
      </c>
      <c r="H17" s="42">
        <f>SUM(H12:H16)</f>
        <v>-83302350.87999997</v>
      </c>
      <c r="I17" s="44">
        <f>E17/C17*100</f>
        <v>96.04581635409632</v>
      </c>
      <c r="J17" s="42">
        <f>SUM(J12:J16)</f>
        <v>-55881912.26999999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13014962</v>
      </c>
      <c r="D18" s="46">
        <f>'[5]вспомогат'!D16</f>
        <v>2185929</v>
      </c>
      <c r="E18" s="45">
        <f>'[5]вспомогат'!G16</f>
        <v>13517663.79</v>
      </c>
      <c r="F18" s="46">
        <f>'[5]вспомогат'!H16</f>
        <v>1668652.6899999995</v>
      </c>
      <c r="G18" s="47">
        <f>'[5]вспомогат'!I16</f>
        <v>76.33608822610431</v>
      </c>
      <c r="H18" s="48">
        <f>'[5]вспомогат'!J16</f>
        <v>-517276.3100000005</v>
      </c>
      <c r="I18" s="49">
        <f>'[5]вспомогат'!K16</f>
        <v>103.86249141564916</v>
      </c>
      <c r="J18" s="50">
        <f>'[5]вспомогат'!L16</f>
        <v>502701.7899999991</v>
      </c>
    </row>
    <row r="19" spans="1:10" ht="12.75">
      <c r="A19" s="32" t="s">
        <v>21</v>
      </c>
      <c r="B19" s="33">
        <f>'[5]вспомогат'!B17</f>
        <v>85048555</v>
      </c>
      <c r="C19" s="33">
        <f>'[5]вспомогат'!C17</f>
        <v>53474776</v>
      </c>
      <c r="D19" s="38">
        <f>'[5]вспомогат'!D17</f>
        <v>9348540</v>
      </c>
      <c r="E19" s="33">
        <f>'[5]вспомогат'!G17</f>
        <v>52098562.53</v>
      </c>
      <c r="F19" s="38">
        <f>'[5]вспомогат'!H17</f>
        <v>5109375.759999998</v>
      </c>
      <c r="G19" s="39">
        <f>'[5]вспомогат'!I17</f>
        <v>54.654264302233265</v>
      </c>
      <c r="H19" s="35">
        <f>'[5]вспомогат'!J17</f>
        <v>-4239164.240000002</v>
      </c>
      <c r="I19" s="36">
        <f>'[5]вспомогат'!K17</f>
        <v>97.42642499334639</v>
      </c>
      <c r="J19" s="37">
        <f>'[5]вспомогат'!L17</f>
        <v>-1376213.4699999988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4662012</v>
      </c>
      <c r="D20" s="38">
        <f>'[5]вспомогат'!D18</f>
        <v>944122</v>
      </c>
      <c r="E20" s="33">
        <f>'[5]вспомогат'!G18</f>
        <v>4970286.61</v>
      </c>
      <c r="F20" s="38">
        <f>'[5]вспомогат'!H18</f>
        <v>364466.91000000015</v>
      </c>
      <c r="G20" s="39">
        <f>'[5]вспомогат'!I18</f>
        <v>38.60379378936199</v>
      </c>
      <c r="H20" s="35">
        <f>'[5]вспомогат'!J18</f>
        <v>-579655.0899999999</v>
      </c>
      <c r="I20" s="36">
        <f>'[5]вспомогат'!K18</f>
        <v>106.61247997645653</v>
      </c>
      <c r="J20" s="37">
        <f>'[5]вспомогат'!L18</f>
        <v>308274.61000000034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11100564</v>
      </c>
      <c r="D21" s="38">
        <f>'[5]вспомогат'!D19</f>
        <v>2081981</v>
      </c>
      <c r="E21" s="33">
        <f>'[5]вспомогат'!G19</f>
        <v>11424913.84</v>
      </c>
      <c r="F21" s="38">
        <f>'[5]вспомогат'!H19</f>
        <v>1440109.709999999</v>
      </c>
      <c r="G21" s="39">
        <f>'[5]вспомогат'!I19</f>
        <v>69.17016581803576</v>
      </c>
      <c r="H21" s="35">
        <f>'[5]вспомогат'!J19</f>
        <v>-641871.290000001</v>
      </c>
      <c r="I21" s="36">
        <f>'[5]вспомогат'!K19</f>
        <v>102.92192216539628</v>
      </c>
      <c r="J21" s="37">
        <f>'[5]вспомогат'!L19</f>
        <v>324349.83999999985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24302458</v>
      </c>
      <c r="D22" s="38">
        <f>'[5]вспомогат'!D20</f>
        <v>4159811</v>
      </c>
      <c r="E22" s="33">
        <f>'[5]вспомогат'!G20</f>
        <v>24224635.44</v>
      </c>
      <c r="F22" s="38">
        <f>'[5]вспомогат'!H20</f>
        <v>2615220.620000001</v>
      </c>
      <c r="G22" s="39">
        <f>'[5]вспомогат'!I20</f>
        <v>62.86873658442658</v>
      </c>
      <c r="H22" s="35">
        <f>'[5]вспомогат'!J20</f>
        <v>-1544590.379999999</v>
      </c>
      <c r="I22" s="36">
        <f>'[5]вспомогат'!K20</f>
        <v>99.67977494292964</v>
      </c>
      <c r="J22" s="37">
        <f>'[5]вспомогат'!L20</f>
        <v>-77822.55999999866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15736979</v>
      </c>
      <c r="D23" s="38">
        <f>'[5]вспомогат'!D21</f>
        <v>2573241</v>
      </c>
      <c r="E23" s="33">
        <f>'[5]вспомогат'!G21</f>
        <v>16838996.13</v>
      </c>
      <c r="F23" s="38">
        <f>'[5]вспомогат'!H21</f>
        <v>1941351.3099999987</v>
      </c>
      <c r="G23" s="39">
        <f>'[5]вспомогат'!I21</f>
        <v>75.4438200697097</v>
      </c>
      <c r="H23" s="35">
        <f>'[5]вспомогат'!J21</f>
        <v>-631889.6900000013</v>
      </c>
      <c r="I23" s="36">
        <f>'[5]вспомогат'!K21</f>
        <v>107.00272352145859</v>
      </c>
      <c r="J23" s="37">
        <f>'[5]вспомогат'!L21</f>
        <v>1102017.129999999</v>
      </c>
    </row>
    <row r="24" spans="1:10" ht="12.75">
      <c r="A24" s="32" t="s">
        <v>26</v>
      </c>
      <c r="B24" s="33">
        <f>'[5]вспомогат'!B22</f>
        <v>36278746</v>
      </c>
      <c r="C24" s="33">
        <f>'[5]вспомогат'!C22</f>
        <v>22694655</v>
      </c>
      <c r="D24" s="38">
        <f>'[5]вспомогат'!D22</f>
        <v>4284073</v>
      </c>
      <c r="E24" s="33">
        <f>'[5]вспомогат'!G22</f>
        <v>24753422.52</v>
      </c>
      <c r="F24" s="38">
        <f>'[5]вспомогат'!H22</f>
        <v>2967773.009999998</v>
      </c>
      <c r="G24" s="39">
        <f>'[5]вспомогат'!I22</f>
        <v>69.27456674991295</v>
      </c>
      <c r="H24" s="35">
        <f>'[5]вспомогат'!J22</f>
        <v>-1316299.990000002</v>
      </c>
      <c r="I24" s="36">
        <f>'[5]вспомогат'!K22</f>
        <v>109.07159646181006</v>
      </c>
      <c r="J24" s="37">
        <f>'[5]вспомогат'!L22</f>
        <v>2058767.5199999996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12729557.36</v>
      </c>
      <c r="F25" s="38">
        <f>'[5]вспомогат'!H23</f>
        <v>947072.5</v>
      </c>
      <c r="G25" s="39">
        <f>'[5]вспомогат'!I23</f>
        <v>51.11781295119351</v>
      </c>
      <c r="H25" s="35">
        <f>'[5]вспомогат'!J23</f>
        <v>-905652.5</v>
      </c>
      <c r="I25" s="36">
        <f>'[5]вспомогат'!K23</f>
        <v>99.60842558518463</v>
      </c>
      <c r="J25" s="37">
        <f>'[5]вспомогат'!L23</f>
        <v>-50041.640000000596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14119450.41</v>
      </c>
      <c r="F26" s="38">
        <f>'[5]вспомогат'!H24</f>
        <v>3042471.5500000007</v>
      </c>
      <c r="G26" s="39">
        <f>'[5]вспомогат'!I24</f>
        <v>106.19758310540345</v>
      </c>
      <c r="H26" s="35">
        <f>'[5]вспомогат'!J24</f>
        <v>177555.55000000075</v>
      </c>
      <c r="I26" s="36">
        <f>'[5]вспомогат'!K24</f>
        <v>122.00764314313255</v>
      </c>
      <c r="J26" s="37">
        <f>'[5]вспомогат'!L24</f>
        <v>2546855.41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16585082</v>
      </c>
      <c r="D27" s="38">
        <f>'[5]вспомогат'!D25</f>
        <v>2931400</v>
      </c>
      <c r="E27" s="33">
        <f>'[5]вспомогат'!G25</f>
        <v>17969517.42</v>
      </c>
      <c r="F27" s="38">
        <f>'[5]вспомогат'!H25</f>
        <v>2031575.8900000025</v>
      </c>
      <c r="G27" s="39">
        <f>'[5]вспомогат'!I25</f>
        <v>69.30394657842677</v>
      </c>
      <c r="H27" s="35">
        <f>'[5]вспомогат'!J25</f>
        <v>-899824.1099999975</v>
      </c>
      <c r="I27" s="36">
        <f>'[5]вспомогат'!K25</f>
        <v>108.34747407338716</v>
      </c>
      <c r="J27" s="37">
        <f>'[5]вспомогат'!L25</f>
        <v>1384435.4200000018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11339195</v>
      </c>
      <c r="D28" s="38">
        <f>'[5]вспомогат'!D26</f>
        <v>2104091</v>
      </c>
      <c r="E28" s="33">
        <f>'[5]вспомогат'!G26</f>
        <v>11281051.13</v>
      </c>
      <c r="F28" s="38">
        <f>'[5]вспомогат'!H26</f>
        <v>1171102.120000001</v>
      </c>
      <c r="G28" s="39">
        <f>'[5]вспомогат'!I26</f>
        <v>55.65833987218238</v>
      </c>
      <c r="H28" s="35">
        <f>'[5]вспомогат'!J26</f>
        <v>-932988.879999999</v>
      </c>
      <c r="I28" s="36">
        <f>'[5]вспомогат'!K26</f>
        <v>99.48723106005322</v>
      </c>
      <c r="J28" s="37">
        <f>'[5]вспомогат'!L26</f>
        <v>-58143.86999999918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8910554</v>
      </c>
      <c r="D29" s="38">
        <f>'[5]вспомогат'!D27</f>
        <v>1660436</v>
      </c>
      <c r="E29" s="33">
        <f>'[5]вспомогат'!G27</f>
        <v>9159279.79</v>
      </c>
      <c r="F29" s="38">
        <f>'[5]вспомогат'!H27</f>
        <v>1055365.749999999</v>
      </c>
      <c r="G29" s="39">
        <f>'[5]вспомогат'!I27</f>
        <v>63.55955604431601</v>
      </c>
      <c r="H29" s="35">
        <f>'[5]вспомогат'!J27</f>
        <v>-605070.2500000009</v>
      </c>
      <c r="I29" s="36">
        <f>'[5]вспомогат'!K27</f>
        <v>102.79136168188867</v>
      </c>
      <c r="J29" s="37">
        <f>'[5]вспомогат'!L27</f>
        <v>248725.7899999991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17329861</v>
      </c>
      <c r="D30" s="38">
        <f>'[5]вспомогат'!D28</f>
        <v>2584749</v>
      </c>
      <c r="E30" s="33">
        <f>'[5]вспомогат'!G28</f>
        <v>17374186.53</v>
      </c>
      <c r="F30" s="38">
        <f>'[5]вспомогат'!H28</f>
        <v>1376099.1400000006</v>
      </c>
      <c r="G30" s="39">
        <f>'[5]вспомогат'!I28</f>
        <v>53.23917873650403</v>
      </c>
      <c r="H30" s="35">
        <f>'[5]вспомогат'!J28</f>
        <v>-1208649.8599999994</v>
      </c>
      <c r="I30" s="36">
        <f>'[5]вспомогат'!K28</f>
        <v>100.25577545024743</v>
      </c>
      <c r="J30" s="37">
        <f>'[5]вспомогат'!L28</f>
        <v>44325.53000000119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32112111</v>
      </c>
      <c r="D31" s="38">
        <f>'[5]вспомогат'!D29</f>
        <v>5275655</v>
      </c>
      <c r="E31" s="33">
        <f>'[5]вспомогат'!G29</f>
        <v>35659202.14</v>
      </c>
      <c r="F31" s="38">
        <f>'[5]вспомогат'!H29</f>
        <v>4503686.34</v>
      </c>
      <c r="G31" s="39">
        <f>'[5]вспомогат'!I29</f>
        <v>85.36733997958547</v>
      </c>
      <c r="H31" s="35">
        <f>'[5]вспомогат'!J29</f>
        <v>-771968.6600000001</v>
      </c>
      <c r="I31" s="36">
        <f>'[5]вспомогат'!K29</f>
        <v>111.04596063460295</v>
      </c>
      <c r="J31" s="37">
        <f>'[5]вспомогат'!L29</f>
        <v>3547091.1400000006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14175395</v>
      </c>
      <c r="D32" s="38">
        <f>'[5]вспомогат'!D30</f>
        <v>2660376</v>
      </c>
      <c r="E32" s="33">
        <f>'[5]вспомогат'!G30</f>
        <v>14594709.66</v>
      </c>
      <c r="F32" s="38">
        <f>'[5]вспомогат'!H30</f>
        <v>1648403.210000001</v>
      </c>
      <c r="G32" s="39">
        <f>'[5]вспомогат'!I30</f>
        <v>61.961287051153704</v>
      </c>
      <c r="H32" s="35">
        <f>'[5]вспомогат'!J30</f>
        <v>-1011972.7899999991</v>
      </c>
      <c r="I32" s="36">
        <f>'[5]вспомогат'!K30</f>
        <v>102.95804568408853</v>
      </c>
      <c r="J32" s="37">
        <f>'[5]вспомогат'!L30</f>
        <v>419314.66000000015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15132722</v>
      </c>
      <c r="D33" s="38">
        <f>'[5]вспомогат'!D31</f>
        <v>2752248</v>
      </c>
      <c r="E33" s="33">
        <f>'[5]вспомогат'!G31</f>
        <v>15004724.72</v>
      </c>
      <c r="F33" s="38">
        <f>'[5]вспомогат'!H31</f>
        <v>1729069.6400000006</v>
      </c>
      <c r="G33" s="39">
        <f>'[5]вспомогат'!I31</f>
        <v>62.82390395051611</v>
      </c>
      <c r="H33" s="35">
        <f>'[5]вспомогат'!J31</f>
        <v>-1023178.3599999994</v>
      </c>
      <c r="I33" s="36">
        <f>'[5]вспомогат'!K31</f>
        <v>99.15416882699624</v>
      </c>
      <c r="J33" s="37">
        <f>'[5]вспомогат'!L31</f>
        <v>-127997.27999999933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5237207.33</v>
      </c>
      <c r="F34" s="38">
        <f>'[5]вспомогат'!H32</f>
        <v>700413.1799999997</v>
      </c>
      <c r="G34" s="39">
        <f>'[5]вспомогат'!I32</f>
        <v>75.77154077079105</v>
      </c>
      <c r="H34" s="35">
        <f>'[5]вспомогат'!J32</f>
        <v>-223961.8200000003</v>
      </c>
      <c r="I34" s="36">
        <f>'[5]вспомогат'!K32</f>
        <v>109.88410759362073</v>
      </c>
      <c r="J34" s="37">
        <f>'[5]вспомогат'!L32</f>
        <v>471088.3300000001</v>
      </c>
    </row>
    <row r="35" spans="1:10" ht="12.75">
      <c r="A35" s="32" t="s">
        <v>37</v>
      </c>
      <c r="B35" s="33">
        <f>'[5]вспомогат'!B33</f>
        <v>20371959</v>
      </c>
      <c r="C35" s="33">
        <f>'[5]вспомогат'!C33</f>
        <v>13419482</v>
      </c>
      <c r="D35" s="38">
        <f>'[5]вспомогат'!D33</f>
        <v>2219456</v>
      </c>
      <c r="E35" s="33">
        <f>'[5]вспомогат'!G33</f>
        <v>13811408.05</v>
      </c>
      <c r="F35" s="38">
        <f>'[5]вспомогат'!H33</f>
        <v>1421530.4700000007</v>
      </c>
      <c r="G35" s="39">
        <f>'[5]вспомогат'!I33</f>
        <v>64.04859884584334</v>
      </c>
      <c r="H35" s="35">
        <f>'[5]вспомогат'!J33</f>
        <v>-797925.5299999993</v>
      </c>
      <c r="I35" s="36">
        <f>'[5]вспомогат'!K33</f>
        <v>102.92057510118498</v>
      </c>
      <c r="J35" s="37">
        <f>'[5]вспомогат'!L33</f>
        <v>391926.05000000075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8882237</v>
      </c>
      <c r="D36" s="38">
        <f>'[5]вспомогат'!D34</f>
        <v>1770273</v>
      </c>
      <c r="E36" s="33">
        <f>'[5]вспомогат'!G34</f>
        <v>10332282.16</v>
      </c>
      <c r="F36" s="38">
        <f>'[5]вспомогат'!H34</f>
        <v>1207772.620000001</v>
      </c>
      <c r="G36" s="39">
        <f>'[5]вспомогат'!I34</f>
        <v>68.22521837027402</v>
      </c>
      <c r="H36" s="35">
        <f>'[5]вспомогат'!J34</f>
        <v>-562500.379999999</v>
      </c>
      <c r="I36" s="36">
        <f>'[5]вспомогат'!K34</f>
        <v>116.32522482793468</v>
      </c>
      <c r="J36" s="37">
        <f>'[5]вспомогат'!L34</f>
        <v>1450045.1600000001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22133640</v>
      </c>
      <c r="D37" s="38">
        <f>'[5]вспомогат'!D35</f>
        <v>4117898</v>
      </c>
      <c r="E37" s="33">
        <f>'[5]вспомогат'!G35</f>
        <v>22050048.95</v>
      </c>
      <c r="F37" s="38">
        <f>'[5]вспомогат'!H35</f>
        <v>2456256.8499999978</v>
      </c>
      <c r="G37" s="39">
        <f>'[5]вспомогат'!I35</f>
        <v>59.648316932570886</v>
      </c>
      <c r="H37" s="35">
        <f>'[5]вспомогат'!J35</f>
        <v>-1661641.1500000022</v>
      </c>
      <c r="I37" s="36">
        <f>'[5]вспомогат'!K35</f>
        <v>99.62233482608373</v>
      </c>
      <c r="J37" s="37">
        <f>'[5]вспомогат'!L35</f>
        <v>-83591.05000000075</v>
      </c>
    </row>
    <row r="38" spans="1:10" ht="18.75" customHeight="1">
      <c r="A38" s="51" t="s">
        <v>40</v>
      </c>
      <c r="B38" s="42">
        <f>SUM(B18:B37)</f>
        <v>549834999</v>
      </c>
      <c r="C38" s="42">
        <f>SUM(C18:C37)</f>
        <v>334124998</v>
      </c>
      <c r="D38" s="42">
        <f>SUM(D18:D37)</f>
        <v>59296295</v>
      </c>
      <c r="E38" s="42">
        <f>SUM(E18:E37)</f>
        <v>347151106.51000005</v>
      </c>
      <c r="F38" s="42">
        <f>SUM(F18:F37)</f>
        <v>39397769.269999996</v>
      </c>
      <c r="G38" s="43">
        <f>F38/D38*100</f>
        <v>66.44221071485157</v>
      </c>
      <c r="H38" s="42">
        <f>SUM(H18:H37)</f>
        <v>-19898525.730000004</v>
      </c>
      <c r="I38" s="44">
        <f>E38/C38*100</f>
        <v>103.89857346441347</v>
      </c>
      <c r="J38" s="42">
        <f>SUM(J18:J37)</f>
        <v>13026108.510000005</v>
      </c>
    </row>
    <row r="39" spans="1:10" ht="20.25" customHeight="1">
      <c r="A39" s="52" t="s">
        <v>41</v>
      </c>
      <c r="B39" s="53">
        <f>'[5]вспомогат'!B36</f>
        <v>3648091938</v>
      </c>
      <c r="C39" s="53">
        <f>'[5]вспомогат'!C36</f>
        <v>2290955885</v>
      </c>
      <c r="D39" s="53">
        <f>'[5]вспомогат'!D36</f>
        <v>353537035</v>
      </c>
      <c r="E39" s="53">
        <f>'[5]вспомогат'!G36</f>
        <v>2241254258.8899994</v>
      </c>
      <c r="F39" s="53">
        <f>'[5]вспомогат'!H36</f>
        <v>221994256.5300001</v>
      </c>
      <c r="G39" s="54">
        <f>'[5]вспомогат'!I36</f>
        <v>62.79236248332515</v>
      </c>
      <c r="H39" s="53">
        <f>'[5]вспомогат'!J36</f>
        <v>-131542778.47</v>
      </c>
      <c r="I39" s="54">
        <f>'[5]вспомогат'!K36</f>
        <v>97.83052888816319</v>
      </c>
      <c r="J39" s="53">
        <f>'[5]вспомогат'!L36</f>
        <v>-49701626.11000003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2012-08-22T06:38:27Z</dcterms:created>
  <dcterms:modified xsi:type="dcterms:W3CDTF">2012-08-22T06:38:57Z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