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<sst xmlns="http://schemas.openxmlformats.org/spreadsheetml/2006/main" count="47" uniqueCount="42">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</sst>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1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01.08.2012</v>
          </cell>
        </row>
        <row r="6">
          <cell r="G6" t="str">
            <v>Фактично надійшло на 01.08.2012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470885408.75</v>
          </cell>
          <cell r="H10">
            <v>1163089.2400000095</v>
          </cell>
          <cell r="I10">
            <v>1.2195607569378661</v>
          </cell>
          <cell r="J10">
            <v>-94206430.75999999</v>
          </cell>
          <cell r="K10">
            <v>86.6241871993262</v>
          </cell>
          <cell r="L10">
            <v>-72710351.25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942687104.52</v>
          </cell>
          <cell r="H11">
            <v>2571737.8600000143</v>
          </cell>
          <cell r="I11">
            <v>1.701063709741973</v>
          </cell>
          <cell r="J11">
            <v>-148612362.14</v>
          </cell>
          <cell r="K11">
            <v>88.51694986343395</v>
          </cell>
          <cell r="L11">
            <v>-122292095.48000002</v>
          </cell>
        </row>
        <row r="12">
          <cell r="B12">
            <v>136403523</v>
          </cell>
          <cell r="C12">
            <v>84829115</v>
          </cell>
          <cell r="D12">
            <v>12624287</v>
          </cell>
          <cell r="G12">
            <v>71578303.67</v>
          </cell>
          <cell r="H12">
            <v>466738.1899999976</v>
          </cell>
          <cell r="I12">
            <v>3.697144955592325</v>
          </cell>
          <cell r="J12">
            <v>-12157548.810000002</v>
          </cell>
          <cell r="K12">
            <v>84.37940637480422</v>
          </cell>
          <cell r="L12">
            <v>-13250811.329999998</v>
          </cell>
        </row>
        <row r="13">
          <cell r="B13">
            <v>233112616</v>
          </cell>
          <cell r="C13">
            <v>156720912</v>
          </cell>
          <cell r="D13">
            <v>20053188</v>
          </cell>
          <cell r="G13">
            <v>137085674.99</v>
          </cell>
          <cell r="H13">
            <v>453005.74000000954</v>
          </cell>
          <cell r="I13">
            <v>2.2590210593946933</v>
          </cell>
          <cell r="J13">
            <v>-19600182.25999999</v>
          </cell>
          <cell r="K13">
            <v>87.47120804784495</v>
          </cell>
          <cell r="L13">
            <v>-19635237.00999999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80753144.77</v>
          </cell>
          <cell r="H14">
            <v>214387.50999999046</v>
          </cell>
          <cell r="I14">
            <v>1.7122235444452558</v>
          </cell>
          <cell r="J14">
            <v>-12306612.49000001</v>
          </cell>
          <cell r="K14">
            <v>88.75893437370507</v>
          </cell>
          <cell r="L14">
            <v>-10227155.230000004</v>
          </cell>
        </row>
        <row r="15">
          <cell r="B15">
            <v>26568600</v>
          </cell>
          <cell r="C15">
            <v>15725600</v>
          </cell>
          <cell r="D15">
            <v>2453590</v>
          </cell>
          <cell r="G15">
            <v>13447045.35</v>
          </cell>
          <cell r="H15">
            <v>61058.38999999873</v>
          </cell>
          <cell r="I15">
            <v>2.4885327214407758</v>
          </cell>
          <cell r="J15">
            <v>-2392531.6100000013</v>
          </cell>
          <cell r="K15">
            <v>85.51053918451443</v>
          </cell>
          <cell r="L15">
            <v>-2278554.6500000004</v>
          </cell>
        </row>
        <row r="16">
          <cell r="B16">
            <v>21395195</v>
          </cell>
          <cell r="C16">
            <v>13014962</v>
          </cell>
          <cell r="D16">
            <v>2185929</v>
          </cell>
          <cell r="G16">
            <v>11940878.49</v>
          </cell>
          <cell r="H16">
            <v>91867.3900000006</v>
          </cell>
          <cell r="I16">
            <v>4.202670352056293</v>
          </cell>
          <cell r="J16">
            <v>-2094061.6099999994</v>
          </cell>
          <cell r="K16">
            <v>91.74731735674679</v>
          </cell>
          <cell r="L16">
            <v>-1074083.5099999998</v>
          </cell>
        </row>
        <row r="17">
          <cell r="B17">
            <v>85042555</v>
          </cell>
          <cell r="C17">
            <v>53468776</v>
          </cell>
          <cell r="D17">
            <v>9342540</v>
          </cell>
          <cell r="G17">
            <v>47069946.14</v>
          </cell>
          <cell r="H17">
            <v>80759.36999999732</v>
          </cell>
          <cell r="I17">
            <v>0.8644262695155421</v>
          </cell>
          <cell r="J17">
            <v>-9261780.630000003</v>
          </cell>
          <cell r="K17">
            <v>88.03258585908156</v>
          </cell>
          <cell r="L17">
            <v>-6398829.859999999</v>
          </cell>
        </row>
        <row r="18">
          <cell r="B18">
            <v>7959275</v>
          </cell>
          <cell r="C18">
            <v>4662012</v>
          </cell>
          <cell r="D18">
            <v>944122</v>
          </cell>
          <cell r="G18">
            <v>4623922.46</v>
          </cell>
          <cell r="H18">
            <v>18102.759999999776</v>
          </cell>
          <cell r="I18">
            <v>1.9174174524054917</v>
          </cell>
          <cell r="J18">
            <v>-926019.2400000002</v>
          </cell>
          <cell r="K18">
            <v>99.18298065298845</v>
          </cell>
          <cell r="L18">
            <v>-38089.54000000004</v>
          </cell>
        </row>
        <row r="19">
          <cell r="B19">
            <v>16783206</v>
          </cell>
          <cell r="C19">
            <v>10970564</v>
          </cell>
          <cell r="D19">
            <v>1951981</v>
          </cell>
          <cell r="G19">
            <v>10024826.95</v>
          </cell>
          <cell r="H19">
            <v>40022.819999998435</v>
          </cell>
          <cell r="I19">
            <v>2.050369342734301</v>
          </cell>
          <cell r="J19">
            <v>-1911958.1800000016</v>
          </cell>
          <cell r="K19">
            <v>91.3793215189301</v>
          </cell>
          <cell r="L19">
            <v>-945737.0500000007</v>
          </cell>
        </row>
        <row r="20">
          <cell r="B20">
            <v>41695459</v>
          </cell>
          <cell r="C20">
            <v>24302458</v>
          </cell>
          <cell r="D20">
            <v>4159811</v>
          </cell>
          <cell r="G20">
            <v>21667069.18</v>
          </cell>
          <cell r="H20">
            <v>57654.359999999404</v>
          </cell>
          <cell r="I20">
            <v>1.3859850844184844</v>
          </cell>
          <cell r="J20">
            <v>-4102156.6400000006</v>
          </cell>
          <cell r="K20">
            <v>89.15587542626346</v>
          </cell>
          <cell r="L20">
            <v>-2635388.8200000003</v>
          </cell>
        </row>
        <row r="21">
          <cell r="B21">
            <v>26182154</v>
          </cell>
          <cell r="C21">
            <v>15736979</v>
          </cell>
          <cell r="D21">
            <v>2573241</v>
          </cell>
          <cell r="G21">
            <v>14926829.03</v>
          </cell>
          <cell r="H21">
            <v>29184.20999999903</v>
          </cell>
          <cell r="I21">
            <v>1.1341421188298737</v>
          </cell>
          <cell r="J21">
            <v>-2544056.790000001</v>
          </cell>
          <cell r="K21">
            <v>94.85193460574611</v>
          </cell>
          <cell r="L21">
            <v>-810149.9700000007</v>
          </cell>
        </row>
        <row r="22">
          <cell r="B22">
            <v>36227307</v>
          </cell>
          <cell r="C22">
            <v>22643216</v>
          </cell>
          <cell r="D22">
            <v>4232634</v>
          </cell>
          <cell r="G22">
            <v>21820051.34</v>
          </cell>
          <cell r="H22">
            <v>34401.82999999821</v>
          </cell>
          <cell r="I22">
            <v>0.8127759215655833</v>
          </cell>
          <cell r="J22">
            <v>-4198232.170000002</v>
          </cell>
          <cell r="K22">
            <v>96.36463009494764</v>
          </cell>
          <cell r="L22">
            <v>-823164.6600000001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11802812.44</v>
          </cell>
          <cell r="H23">
            <v>20327.580000000075</v>
          </cell>
          <cell r="I23">
            <v>1.0971720034004007</v>
          </cell>
          <cell r="J23">
            <v>-1832397.42</v>
          </cell>
          <cell r="K23">
            <v>92.35667285022011</v>
          </cell>
          <cell r="L23">
            <v>-976786.5600000005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11145335.07</v>
          </cell>
          <cell r="H24">
            <v>68356.2100000009</v>
          </cell>
          <cell r="I24">
            <v>2.3859760635216145</v>
          </cell>
          <cell r="J24">
            <v>-2796559.789999999</v>
          </cell>
          <cell r="K24">
            <v>96.30800239704233</v>
          </cell>
          <cell r="L24">
            <v>-427259.9299999997</v>
          </cell>
        </row>
        <row r="25">
          <cell r="B25">
            <v>27450300</v>
          </cell>
          <cell r="C25">
            <v>16585082</v>
          </cell>
          <cell r="D25">
            <v>2931400</v>
          </cell>
          <cell r="G25">
            <v>15995808.31</v>
          </cell>
          <cell r="H25">
            <v>57866.78000000119</v>
          </cell>
          <cell r="I25">
            <v>1.9740322030429551</v>
          </cell>
          <cell r="J25">
            <v>-2873533.219999999</v>
          </cell>
          <cell r="K25">
            <v>96.44696547174142</v>
          </cell>
          <cell r="L25">
            <v>-589273.6899999995</v>
          </cell>
        </row>
        <row r="26">
          <cell r="B26">
            <v>18380690</v>
          </cell>
          <cell r="C26">
            <v>11339195</v>
          </cell>
          <cell r="D26">
            <v>2104091</v>
          </cell>
          <cell r="G26">
            <v>10136095.79</v>
          </cell>
          <cell r="H26">
            <v>26146.77999999933</v>
          </cell>
          <cell r="I26">
            <v>1.242663934211939</v>
          </cell>
          <cell r="J26">
            <v>-2077944.2200000007</v>
          </cell>
          <cell r="K26">
            <v>89.38990633814834</v>
          </cell>
          <cell r="L26">
            <v>-1203099.210000001</v>
          </cell>
        </row>
        <row r="27">
          <cell r="B27">
            <v>15102153</v>
          </cell>
          <cell r="C27">
            <v>8910554</v>
          </cell>
          <cell r="D27">
            <v>1660436</v>
          </cell>
          <cell r="G27">
            <v>8123941.4</v>
          </cell>
          <cell r="H27">
            <v>20027.360000000335</v>
          </cell>
          <cell r="I27">
            <v>1.2061506736785</v>
          </cell>
          <cell r="J27">
            <v>-1640408.6399999997</v>
          </cell>
          <cell r="K27">
            <v>91.17212465128432</v>
          </cell>
          <cell r="L27">
            <v>-786612.5999999996</v>
          </cell>
        </row>
        <row r="28">
          <cell r="B28">
            <v>30091450</v>
          </cell>
          <cell r="C28">
            <v>17329861</v>
          </cell>
          <cell r="D28">
            <v>2584749</v>
          </cell>
          <cell r="G28">
            <v>16052085.33</v>
          </cell>
          <cell r="H28">
            <v>53997.93999999948</v>
          </cell>
          <cell r="I28">
            <v>2.089098012998534</v>
          </cell>
          <cell r="J28">
            <v>-2530751.0600000005</v>
          </cell>
          <cell r="K28">
            <v>92.62674022601797</v>
          </cell>
          <cell r="L28">
            <v>-1277775.67</v>
          </cell>
        </row>
        <row r="29">
          <cell r="B29">
            <v>52320042</v>
          </cell>
          <cell r="C29">
            <v>32112111</v>
          </cell>
          <cell r="D29">
            <v>5275655</v>
          </cell>
          <cell r="G29">
            <v>31339860.62</v>
          </cell>
          <cell r="H29">
            <v>184344.8200000003</v>
          </cell>
          <cell r="I29">
            <v>3.49425464705331</v>
          </cell>
          <cell r="J29">
            <v>-5091310.18</v>
          </cell>
          <cell r="K29">
            <v>97.5951429041834</v>
          </cell>
          <cell r="L29">
            <v>-772250.379999999</v>
          </cell>
        </row>
        <row r="30">
          <cell r="B30">
            <v>23401722</v>
          </cell>
          <cell r="C30">
            <v>14175395</v>
          </cell>
          <cell r="D30">
            <v>2660376</v>
          </cell>
          <cell r="G30">
            <v>13012244.17</v>
          </cell>
          <cell r="H30">
            <v>65937.72000000067</v>
          </cell>
          <cell r="I30">
            <v>2.4785113081760124</v>
          </cell>
          <cell r="J30">
            <v>-2594438.2799999993</v>
          </cell>
          <cell r="K30">
            <v>91.79457905758535</v>
          </cell>
          <cell r="L30">
            <v>-1163150.83</v>
          </cell>
        </row>
        <row r="31">
          <cell r="B31">
            <v>25614873</v>
          </cell>
          <cell r="C31">
            <v>15162972</v>
          </cell>
          <cell r="D31">
            <v>2752248</v>
          </cell>
          <cell r="G31">
            <v>13334084.98</v>
          </cell>
          <cell r="H31">
            <v>58429.90000000037</v>
          </cell>
          <cell r="I31">
            <v>2.122988190017774</v>
          </cell>
          <cell r="J31">
            <v>-2693818.0999999996</v>
          </cell>
          <cell r="K31">
            <v>87.93846602104126</v>
          </cell>
          <cell r="L31">
            <v>-1828887.0199999996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4551492.38</v>
          </cell>
          <cell r="H32">
            <v>14698.229999999516</v>
          </cell>
          <cell r="I32">
            <v>1.5900722109532945</v>
          </cell>
          <cell r="J32">
            <v>-909676.7700000005</v>
          </cell>
          <cell r="K32">
            <v>95.49682624374255</v>
          </cell>
          <cell r="L32">
            <v>-214626.6200000001</v>
          </cell>
        </row>
        <row r="33">
          <cell r="B33">
            <v>20370959</v>
          </cell>
          <cell r="C33">
            <v>13436732</v>
          </cell>
          <cell r="D33">
            <v>2212556</v>
          </cell>
          <cell r="G33">
            <v>12408539.02</v>
          </cell>
          <cell r="H33">
            <v>18661.43999999948</v>
          </cell>
          <cell r="I33">
            <v>0.8434335673311536</v>
          </cell>
          <cell r="J33">
            <v>-2193894.5600000005</v>
          </cell>
          <cell r="K33">
            <v>92.34789396707473</v>
          </cell>
          <cell r="L33">
            <v>-1028192.9800000004</v>
          </cell>
        </row>
        <row r="34">
          <cell r="B34">
            <v>14699050</v>
          </cell>
          <cell r="C34">
            <v>8882237</v>
          </cell>
          <cell r="D34">
            <v>1770273</v>
          </cell>
          <cell r="G34">
            <v>9185593.08</v>
          </cell>
          <cell r="H34">
            <v>61083.54000000097</v>
          </cell>
          <cell r="I34">
            <v>3.4505152595108757</v>
          </cell>
          <cell r="J34">
            <v>-1709189.459999999</v>
          </cell>
          <cell r="K34">
            <v>103.41531170582365</v>
          </cell>
          <cell r="L34">
            <v>303356.0800000001</v>
          </cell>
        </row>
        <row r="35">
          <cell r="B35">
            <v>37368400</v>
          </cell>
          <cell r="C35">
            <v>22681570</v>
          </cell>
          <cell r="D35">
            <v>4117898</v>
          </cell>
          <cell r="G35">
            <v>19756249.97</v>
          </cell>
          <cell r="H35">
            <v>162457.86999999732</v>
          </cell>
          <cell r="I35">
            <v>3.945164984659584</v>
          </cell>
          <cell r="J35">
            <v>-3955440.1300000027</v>
          </cell>
          <cell r="K35">
            <v>87.10265634169063</v>
          </cell>
          <cell r="L35">
            <v>-2925320.030000001</v>
          </cell>
        </row>
        <row r="36">
          <cell r="B36">
            <v>3647913499</v>
          </cell>
          <cell r="C36">
            <v>2291363876</v>
          </cell>
          <cell r="D36">
            <v>353307641</v>
          </cell>
          <cell r="G36">
            <v>2025354348.2</v>
          </cell>
          <cell r="H36">
            <v>6094345.840000013</v>
          </cell>
          <cell r="I36">
            <v>1.7249402879458282</v>
          </cell>
          <cell r="J36">
            <v>-347213295.1600001</v>
          </cell>
          <cell r="K36">
            <v>88.39077762435669</v>
          </cell>
          <cell r="L36">
            <v>-266009527.79999998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6" sqref="A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470885408.75</v>
      </c>
      <c r="F10" s="33">
        <f>'[5]вспомогат'!H10</f>
        <v>1163089.2400000095</v>
      </c>
      <c r="G10" s="34">
        <f>'[5]вспомогат'!I10</f>
        <v>1.2195607569378661</v>
      </c>
      <c r="H10" s="35">
        <f>'[5]вспомогат'!J10</f>
        <v>-94206430.75999999</v>
      </c>
      <c r="I10" s="36">
        <f>'[5]вспомогат'!K10</f>
        <v>86.6241871993262</v>
      </c>
      <c r="J10" s="37">
        <f>'[5]вспомогат'!L10</f>
        <v>-72710351.25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942687104.52</v>
      </c>
      <c r="F12" s="38">
        <f>'[5]вспомогат'!H11</f>
        <v>2571737.8600000143</v>
      </c>
      <c r="G12" s="39">
        <f>'[5]вспомогат'!I11</f>
        <v>1.701063709741973</v>
      </c>
      <c r="H12" s="35">
        <f>'[5]вспомогат'!J11</f>
        <v>-148612362.14</v>
      </c>
      <c r="I12" s="36">
        <f>'[5]вспомогат'!K11</f>
        <v>88.51694986343395</v>
      </c>
      <c r="J12" s="37">
        <f>'[5]вспомогат'!L11</f>
        <v>-122292095.48000002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84829115</v>
      </c>
      <c r="D13" s="38">
        <f>'[5]вспомогат'!D12</f>
        <v>12624287</v>
      </c>
      <c r="E13" s="33">
        <f>'[5]вспомогат'!G12</f>
        <v>71578303.67</v>
      </c>
      <c r="F13" s="38">
        <f>'[5]вспомогат'!H12</f>
        <v>466738.1899999976</v>
      </c>
      <c r="G13" s="39">
        <f>'[5]вспомогат'!I12</f>
        <v>3.697144955592325</v>
      </c>
      <c r="H13" s="35">
        <f>'[5]вспомогат'!J12</f>
        <v>-12157548.810000002</v>
      </c>
      <c r="I13" s="36">
        <f>'[5]вспомогат'!K12</f>
        <v>84.37940637480422</v>
      </c>
      <c r="J13" s="37">
        <f>'[5]вспомогат'!L12</f>
        <v>-13250811.329999998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156720912</v>
      </c>
      <c r="D14" s="38">
        <f>'[5]вспомогат'!D13</f>
        <v>20053188</v>
      </c>
      <c r="E14" s="33">
        <f>'[5]вспомогат'!G13</f>
        <v>137085674.99</v>
      </c>
      <c r="F14" s="38">
        <f>'[5]вспомогат'!H13</f>
        <v>453005.74000000954</v>
      </c>
      <c r="G14" s="39">
        <f>'[5]вспомогат'!I13</f>
        <v>2.2590210593946933</v>
      </c>
      <c r="H14" s="35">
        <f>'[5]вспомогат'!J13</f>
        <v>-19600182.25999999</v>
      </c>
      <c r="I14" s="36">
        <f>'[5]вспомогат'!K13</f>
        <v>87.47120804784495</v>
      </c>
      <c r="J14" s="37">
        <f>'[5]вспомогат'!L13</f>
        <v>-19635237.00999999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80753144.77</v>
      </c>
      <c r="F15" s="38">
        <f>'[5]вспомогат'!H14</f>
        <v>214387.50999999046</v>
      </c>
      <c r="G15" s="39">
        <f>'[5]вспомогат'!I14</f>
        <v>1.7122235444452558</v>
      </c>
      <c r="H15" s="35">
        <f>'[5]вспомогат'!J14</f>
        <v>-12306612.49000001</v>
      </c>
      <c r="I15" s="36">
        <f>'[5]вспомогат'!K14</f>
        <v>88.75893437370507</v>
      </c>
      <c r="J15" s="37">
        <f>'[5]вспомогат'!L14</f>
        <v>-10227155.230000004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15725600</v>
      </c>
      <c r="D16" s="38">
        <f>'[5]вспомогат'!D15</f>
        <v>2453590</v>
      </c>
      <c r="E16" s="33">
        <f>'[5]вспомогат'!G15</f>
        <v>13447045.35</v>
      </c>
      <c r="F16" s="38">
        <f>'[5]вспомогат'!H15</f>
        <v>61058.38999999873</v>
      </c>
      <c r="G16" s="39">
        <f>'[5]вспомогат'!I15</f>
        <v>2.4885327214407758</v>
      </c>
      <c r="H16" s="35">
        <f>'[5]вспомогат'!J15</f>
        <v>-2392531.6100000013</v>
      </c>
      <c r="I16" s="36">
        <f>'[5]вспомогат'!K15</f>
        <v>85.51053918451443</v>
      </c>
      <c r="J16" s="37">
        <f>'[5]вспомогат'!L15</f>
        <v>-2278554.6500000004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1413235127</v>
      </c>
      <c r="D17" s="42">
        <f>SUM(D12:D16)</f>
        <v>198836165</v>
      </c>
      <c r="E17" s="42">
        <f>SUM(E12:E16)</f>
        <v>1245551273.2999997</v>
      </c>
      <c r="F17" s="42">
        <f>SUM(F12:F16)</f>
        <v>3766927.6900000107</v>
      </c>
      <c r="G17" s="43">
        <f>F17/D17*100</f>
        <v>1.894488203390973</v>
      </c>
      <c r="H17" s="42">
        <f>SUM(H12:H16)</f>
        <v>-195069237.31</v>
      </c>
      <c r="I17" s="44">
        <f>E17/C17*100</f>
        <v>88.13475192511258</v>
      </c>
      <c r="J17" s="42">
        <f>SUM(J12:J16)</f>
        <v>-167683853.70000002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13014962</v>
      </c>
      <c r="D18" s="46">
        <f>'[5]вспомогат'!D16</f>
        <v>2185929</v>
      </c>
      <c r="E18" s="45">
        <f>'[5]вспомогат'!G16</f>
        <v>11940878.49</v>
      </c>
      <c r="F18" s="46">
        <f>'[5]вспомогат'!H16</f>
        <v>91867.3900000006</v>
      </c>
      <c r="G18" s="47">
        <f>'[5]вспомогат'!I16</f>
        <v>4.202670352056293</v>
      </c>
      <c r="H18" s="48">
        <f>'[5]вспомогат'!J16</f>
        <v>-2094061.6099999994</v>
      </c>
      <c r="I18" s="49">
        <f>'[5]вспомогат'!K16</f>
        <v>91.74731735674679</v>
      </c>
      <c r="J18" s="50">
        <f>'[5]вспомогат'!L16</f>
        <v>-1074083.5099999998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53468776</v>
      </c>
      <c r="D19" s="38">
        <f>'[5]вспомогат'!D17</f>
        <v>9342540</v>
      </c>
      <c r="E19" s="33">
        <f>'[5]вспомогат'!G17</f>
        <v>47069946.14</v>
      </c>
      <c r="F19" s="38">
        <f>'[5]вспомогат'!H17</f>
        <v>80759.36999999732</v>
      </c>
      <c r="G19" s="39">
        <f>'[5]вспомогат'!I17</f>
        <v>0.8644262695155421</v>
      </c>
      <c r="H19" s="35">
        <f>'[5]вспомогат'!J17</f>
        <v>-9261780.630000003</v>
      </c>
      <c r="I19" s="36">
        <f>'[5]вспомогат'!K17</f>
        <v>88.03258585908156</v>
      </c>
      <c r="J19" s="37">
        <f>'[5]вспомогат'!L17</f>
        <v>-6398829.859999999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4662012</v>
      </c>
      <c r="D20" s="38">
        <f>'[5]вспомогат'!D18</f>
        <v>944122</v>
      </c>
      <c r="E20" s="33">
        <f>'[5]вспомогат'!G18</f>
        <v>4623922.46</v>
      </c>
      <c r="F20" s="38">
        <f>'[5]вспомогат'!H18</f>
        <v>18102.759999999776</v>
      </c>
      <c r="G20" s="39">
        <f>'[5]вспомогат'!I18</f>
        <v>1.9174174524054917</v>
      </c>
      <c r="H20" s="35">
        <f>'[5]вспомогат'!J18</f>
        <v>-926019.2400000002</v>
      </c>
      <c r="I20" s="36">
        <f>'[5]вспомогат'!K18</f>
        <v>99.18298065298845</v>
      </c>
      <c r="J20" s="37">
        <f>'[5]вспомогат'!L18</f>
        <v>-38089.54000000004</v>
      </c>
    </row>
    <row r="21" spans="1:10" ht="12.75">
      <c r="A21" s="32" t="s">
        <v>23</v>
      </c>
      <c r="B21" s="33">
        <f>'[5]вспомогат'!B19</f>
        <v>16783206</v>
      </c>
      <c r="C21" s="33">
        <f>'[5]вспомогат'!C19</f>
        <v>10970564</v>
      </c>
      <c r="D21" s="38">
        <f>'[5]вспомогат'!D19</f>
        <v>1951981</v>
      </c>
      <c r="E21" s="33">
        <f>'[5]вспомогат'!G19</f>
        <v>10024826.95</v>
      </c>
      <c r="F21" s="38">
        <f>'[5]вспомогат'!H19</f>
        <v>40022.819999998435</v>
      </c>
      <c r="G21" s="39">
        <f>'[5]вспомогат'!I19</f>
        <v>2.050369342734301</v>
      </c>
      <c r="H21" s="35">
        <f>'[5]вспомогат'!J19</f>
        <v>-1911958.1800000016</v>
      </c>
      <c r="I21" s="36">
        <f>'[5]вспомогат'!K19</f>
        <v>91.3793215189301</v>
      </c>
      <c r="J21" s="37">
        <f>'[5]вспомогат'!L19</f>
        <v>-945737.0500000007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24302458</v>
      </c>
      <c r="D22" s="38">
        <f>'[5]вспомогат'!D20</f>
        <v>4159811</v>
      </c>
      <c r="E22" s="33">
        <f>'[5]вспомогат'!G20</f>
        <v>21667069.18</v>
      </c>
      <c r="F22" s="38">
        <f>'[5]вспомогат'!H20</f>
        <v>57654.359999999404</v>
      </c>
      <c r="G22" s="39">
        <f>'[5]вспомогат'!I20</f>
        <v>1.3859850844184844</v>
      </c>
      <c r="H22" s="35">
        <f>'[5]вспомогат'!J20</f>
        <v>-4102156.6400000006</v>
      </c>
      <c r="I22" s="36">
        <f>'[5]вспомогат'!K20</f>
        <v>89.15587542626346</v>
      </c>
      <c r="J22" s="37">
        <f>'[5]вспомогат'!L20</f>
        <v>-2635388.8200000003</v>
      </c>
    </row>
    <row r="23" spans="1:10" ht="12.75">
      <c r="A23" s="32" t="s">
        <v>25</v>
      </c>
      <c r="B23" s="33">
        <f>'[5]вспомогат'!B21</f>
        <v>26182154</v>
      </c>
      <c r="C23" s="33">
        <f>'[5]вспомогат'!C21</f>
        <v>15736979</v>
      </c>
      <c r="D23" s="38">
        <f>'[5]вспомогат'!D21</f>
        <v>2573241</v>
      </c>
      <c r="E23" s="33">
        <f>'[5]вспомогат'!G21</f>
        <v>14926829.03</v>
      </c>
      <c r="F23" s="38">
        <f>'[5]вспомогат'!H21</f>
        <v>29184.20999999903</v>
      </c>
      <c r="G23" s="39">
        <f>'[5]вспомогат'!I21</f>
        <v>1.1341421188298737</v>
      </c>
      <c r="H23" s="35">
        <f>'[5]вспомогат'!J21</f>
        <v>-2544056.790000001</v>
      </c>
      <c r="I23" s="36">
        <f>'[5]вспомогат'!K21</f>
        <v>94.85193460574611</v>
      </c>
      <c r="J23" s="37">
        <f>'[5]вспомогат'!L21</f>
        <v>-810149.9700000007</v>
      </c>
    </row>
    <row r="24" spans="1:10" ht="12.75">
      <c r="A24" s="32" t="s">
        <v>26</v>
      </c>
      <c r="B24" s="33">
        <f>'[5]вспомогат'!B22</f>
        <v>36227307</v>
      </c>
      <c r="C24" s="33">
        <f>'[5]вспомогат'!C22</f>
        <v>22643216</v>
      </c>
      <c r="D24" s="38">
        <f>'[5]вспомогат'!D22</f>
        <v>4232634</v>
      </c>
      <c r="E24" s="33">
        <f>'[5]вспомогат'!G22</f>
        <v>21820051.34</v>
      </c>
      <c r="F24" s="38">
        <f>'[5]вспомогат'!H22</f>
        <v>34401.82999999821</v>
      </c>
      <c r="G24" s="39">
        <f>'[5]вспомогат'!I22</f>
        <v>0.8127759215655833</v>
      </c>
      <c r="H24" s="35">
        <f>'[5]вспомогат'!J22</f>
        <v>-4198232.170000002</v>
      </c>
      <c r="I24" s="36">
        <f>'[5]вспомогат'!K22</f>
        <v>96.36463009494764</v>
      </c>
      <c r="J24" s="37">
        <f>'[5]вспомогат'!L22</f>
        <v>-823164.6600000001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11802812.44</v>
      </c>
      <c r="F25" s="38">
        <f>'[5]вспомогат'!H23</f>
        <v>20327.580000000075</v>
      </c>
      <c r="G25" s="39">
        <f>'[5]вспомогат'!I23</f>
        <v>1.0971720034004007</v>
      </c>
      <c r="H25" s="35">
        <f>'[5]вспомогат'!J23</f>
        <v>-1832397.42</v>
      </c>
      <c r="I25" s="36">
        <f>'[5]вспомогат'!K23</f>
        <v>92.35667285022011</v>
      </c>
      <c r="J25" s="37">
        <f>'[5]вспомогат'!L23</f>
        <v>-976786.5600000005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11145335.07</v>
      </c>
      <c r="F26" s="38">
        <f>'[5]вспомогат'!H24</f>
        <v>68356.2100000009</v>
      </c>
      <c r="G26" s="39">
        <f>'[5]вспомогат'!I24</f>
        <v>2.3859760635216145</v>
      </c>
      <c r="H26" s="35">
        <f>'[5]вспомогат'!J24</f>
        <v>-2796559.789999999</v>
      </c>
      <c r="I26" s="36">
        <f>'[5]вспомогат'!K24</f>
        <v>96.30800239704233</v>
      </c>
      <c r="J26" s="37">
        <f>'[5]вспомогат'!L24</f>
        <v>-427259.9299999997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16585082</v>
      </c>
      <c r="D27" s="38">
        <f>'[5]вспомогат'!D25</f>
        <v>2931400</v>
      </c>
      <c r="E27" s="33">
        <f>'[5]вспомогат'!G25</f>
        <v>15995808.31</v>
      </c>
      <c r="F27" s="38">
        <f>'[5]вспомогат'!H25</f>
        <v>57866.78000000119</v>
      </c>
      <c r="G27" s="39">
        <f>'[5]вспомогат'!I25</f>
        <v>1.9740322030429551</v>
      </c>
      <c r="H27" s="35">
        <f>'[5]вспомогат'!J25</f>
        <v>-2873533.219999999</v>
      </c>
      <c r="I27" s="36">
        <f>'[5]вспомогат'!K25</f>
        <v>96.44696547174142</v>
      </c>
      <c r="J27" s="37">
        <f>'[5]вспомогат'!L25</f>
        <v>-589273.6899999995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11339195</v>
      </c>
      <c r="D28" s="38">
        <f>'[5]вспомогат'!D26</f>
        <v>2104091</v>
      </c>
      <c r="E28" s="33">
        <f>'[5]вспомогат'!G26</f>
        <v>10136095.79</v>
      </c>
      <c r="F28" s="38">
        <f>'[5]вспомогат'!H26</f>
        <v>26146.77999999933</v>
      </c>
      <c r="G28" s="39">
        <f>'[5]вспомогат'!I26</f>
        <v>1.242663934211939</v>
      </c>
      <c r="H28" s="35">
        <f>'[5]вспомогат'!J26</f>
        <v>-2077944.2200000007</v>
      </c>
      <c r="I28" s="36">
        <f>'[5]вспомогат'!K26</f>
        <v>89.38990633814834</v>
      </c>
      <c r="J28" s="37">
        <f>'[5]вспомогат'!L26</f>
        <v>-1203099.210000001</v>
      </c>
    </row>
    <row r="29" spans="1:10" ht="12.75">
      <c r="A29" s="32" t="s">
        <v>31</v>
      </c>
      <c r="B29" s="33">
        <f>'[5]вспомогат'!B27</f>
        <v>15102153</v>
      </c>
      <c r="C29" s="33">
        <f>'[5]вспомогат'!C27</f>
        <v>8910554</v>
      </c>
      <c r="D29" s="38">
        <f>'[5]вспомогат'!D27</f>
        <v>1660436</v>
      </c>
      <c r="E29" s="33">
        <f>'[5]вспомогат'!G27</f>
        <v>8123941.4</v>
      </c>
      <c r="F29" s="38">
        <f>'[5]вспомогат'!H27</f>
        <v>20027.360000000335</v>
      </c>
      <c r="G29" s="39">
        <f>'[5]вспомогат'!I27</f>
        <v>1.2061506736785</v>
      </c>
      <c r="H29" s="35">
        <f>'[5]вспомогат'!J27</f>
        <v>-1640408.6399999997</v>
      </c>
      <c r="I29" s="36">
        <f>'[5]вспомогат'!K27</f>
        <v>91.17212465128432</v>
      </c>
      <c r="J29" s="37">
        <f>'[5]вспомогат'!L27</f>
        <v>-786612.5999999996</v>
      </c>
    </row>
    <row r="30" spans="1:10" ht="12.75">
      <c r="A30" s="32" t="s">
        <v>32</v>
      </c>
      <c r="B30" s="33">
        <f>'[5]вспомогат'!B28</f>
        <v>30091450</v>
      </c>
      <c r="C30" s="33">
        <f>'[5]вспомогат'!C28</f>
        <v>17329861</v>
      </c>
      <c r="D30" s="38">
        <f>'[5]вспомогат'!D28</f>
        <v>2584749</v>
      </c>
      <c r="E30" s="33">
        <f>'[5]вспомогат'!G28</f>
        <v>16052085.33</v>
      </c>
      <c r="F30" s="38">
        <f>'[5]вспомогат'!H28</f>
        <v>53997.93999999948</v>
      </c>
      <c r="G30" s="39">
        <f>'[5]вспомогат'!I28</f>
        <v>2.089098012998534</v>
      </c>
      <c r="H30" s="35">
        <f>'[5]вспомогат'!J28</f>
        <v>-2530751.0600000005</v>
      </c>
      <c r="I30" s="36">
        <f>'[5]вспомогат'!K28</f>
        <v>92.62674022601797</v>
      </c>
      <c r="J30" s="37">
        <f>'[5]вспомогат'!L28</f>
        <v>-1277775.67</v>
      </c>
    </row>
    <row r="31" spans="1:10" ht="12.75">
      <c r="A31" s="32" t="s">
        <v>33</v>
      </c>
      <c r="B31" s="33">
        <f>'[5]вспомогат'!B29</f>
        <v>52320042</v>
      </c>
      <c r="C31" s="33">
        <f>'[5]вспомогат'!C29</f>
        <v>32112111</v>
      </c>
      <c r="D31" s="38">
        <f>'[5]вспомогат'!D29</f>
        <v>5275655</v>
      </c>
      <c r="E31" s="33">
        <f>'[5]вспомогат'!G29</f>
        <v>31339860.62</v>
      </c>
      <c r="F31" s="38">
        <f>'[5]вспомогат'!H29</f>
        <v>184344.8200000003</v>
      </c>
      <c r="G31" s="39">
        <f>'[5]вспомогат'!I29</f>
        <v>3.49425464705331</v>
      </c>
      <c r="H31" s="35">
        <f>'[5]вспомогат'!J29</f>
        <v>-5091310.18</v>
      </c>
      <c r="I31" s="36">
        <f>'[5]вспомогат'!K29</f>
        <v>97.5951429041834</v>
      </c>
      <c r="J31" s="37">
        <f>'[5]вспомогат'!L29</f>
        <v>-772250.379999999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14175395</v>
      </c>
      <c r="D32" s="38">
        <f>'[5]вспомогат'!D30</f>
        <v>2660376</v>
      </c>
      <c r="E32" s="33">
        <f>'[5]вспомогат'!G30</f>
        <v>13012244.17</v>
      </c>
      <c r="F32" s="38">
        <f>'[5]вспомогат'!H30</f>
        <v>65937.72000000067</v>
      </c>
      <c r="G32" s="39">
        <f>'[5]вспомогат'!I30</f>
        <v>2.4785113081760124</v>
      </c>
      <c r="H32" s="35">
        <f>'[5]вспомогат'!J30</f>
        <v>-2594438.2799999993</v>
      </c>
      <c r="I32" s="36">
        <f>'[5]вспомогат'!K30</f>
        <v>91.79457905758535</v>
      </c>
      <c r="J32" s="37">
        <f>'[5]вспомогат'!L30</f>
        <v>-1163150.83</v>
      </c>
    </row>
    <row r="33" spans="1:10" ht="12.75">
      <c r="A33" s="32" t="s">
        <v>35</v>
      </c>
      <c r="B33" s="33">
        <f>'[5]вспомогат'!B31</f>
        <v>25614873</v>
      </c>
      <c r="C33" s="33">
        <f>'[5]вспомогат'!C31</f>
        <v>15162972</v>
      </c>
      <c r="D33" s="38">
        <f>'[5]вспомогат'!D31</f>
        <v>2752248</v>
      </c>
      <c r="E33" s="33">
        <f>'[5]вспомогат'!G31</f>
        <v>13334084.98</v>
      </c>
      <c r="F33" s="38">
        <f>'[5]вспомогат'!H31</f>
        <v>58429.90000000037</v>
      </c>
      <c r="G33" s="39">
        <f>'[5]вспомогат'!I31</f>
        <v>2.122988190017774</v>
      </c>
      <c r="H33" s="35">
        <f>'[5]вспомогат'!J31</f>
        <v>-2693818.0999999996</v>
      </c>
      <c r="I33" s="36">
        <f>'[5]вспомогат'!K31</f>
        <v>87.93846602104126</v>
      </c>
      <c r="J33" s="37">
        <f>'[5]вспомогат'!L31</f>
        <v>-1828887.0199999996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4551492.38</v>
      </c>
      <c r="F34" s="38">
        <f>'[5]вспомогат'!H32</f>
        <v>14698.229999999516</v>
      </c>
      <c r="G34" s="39">
        <f>'[5]вспомогат'!I32</f>
        <v>1.5900722109532945</v>
      </c>
      <c r="H34" s="35">
        <f>'[5]вспомогат'!J32</f>
        <v>-909676.7700000005</v>
      </c>
      <c r="I34" s="36">
        <f>'[5]вспомогат'!K32</f>
        <v>95.49682624374255</v>
      </c>
      <c r="J34" s="37">
        <f>'[5]вспомогат'!L32</f>
        <v>-214626.6200000001</v>
      </c>
    </row>
    <row r="35" spans="1:10" ht="12.75">
      <c r="A35" s="32" t="s">
        <v>37</v>
      </c>
      <c r="B35" s="33">
        <f>'[5]вспомогат'!B33</f>
        <v>20370959</v>
      </c>
      <c r="C35" s="33">
        <f>'[5]вспомогат'!C33</f>
        <v>13436732</v>
      </c>
      <c r="D35" s="38">
        <f>'[5]вспомогат'!D33</f>
        <v>2212556</v>
      </c>
      <c r="E35" s="33">
        <f>'[5]вспомогат'!G33</f>
        <v>12408539.02</v>
      </c>
      <c r="F35" s="38">
        <f>'[5]вспомогат'!H33</f>
        <v>18661.43999999948</v>
      </c>
      <c r="G35" s="39">
        <f>'[5]вспомогат'!I33</f>
        <v>0.8434335673311536</v>
      </c>
      <c r="H35" s="35">
        <f>'[5]вспомогат'!J33</f>
        <v>-2193894.5600000005</v>
      </c>
      <c r="I35" s="36">
        <f>'[5]вспомогат'!K33</f>
        <v>92.34789396707473</v>
      </c>
      <c r="J35" s="37">
        <f>'[5]вспомогат'!L33</f>
        <v>-1028192.9800000004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8882237</v>
      </c>
      <c r="D36" s="38">
        <f>'[5]вспомогат'!D34</f>
        <v>1770273</v>
      </c>
      <c r="E36" s="33">
        <f>'[5]вспомогат'!G34</f>
        <v>9185593.08</v>
      </c>
      <c r="F36" s="38">
        <f>'[5]вспомогат'!H34</f>
        <v>61083.54000000097</v>
      </c>
      <c r="G36" s="39">
        <f>'[5]вспомогат'!I34</f>
        <v>3.4505152595108757</v>
      </c>
      <c r="H36" s="35">
        <f>'[5]вспомогат'!J34</f>
        <v>-1709189.459999999</v>
      </c>
      <c r="I36" s="36">
        <f>'[5]вспомогат'!K34</f>
        <v>103.41531170582365</v>
      </c>
      <c r="J36" s="37">
        <f>'[5]вспомогат'!L34</f>
        <v>303356.0800000001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22681570</v>
      </c>
      <c r="D37" s="38">
        <f>'[5]вспомогат'!D35</f>
        <v>4117898</v>
      </c>
      <c r="E37" s="33">
        <f>'[5]вспомогат'!G35</f>
        <v>19756249.97</v>
      </c>
      <c r="F37" s="38">
        <f>'[5]вспомогат'!H35</f>
        <v>162457.86999999732</v>
      </c>
      <c r="G37" s="39">
        <f>'[5]вспомогат'!I35</f>
        <v>3.945164984659584</v>
      </c>
      <c r="H37" s="35">
        <f>'[5]вспомогат'!J35</f>
        <v>-3955440.1300000027</v>
      </c>
      <c r="I37" s="36">
        <f>'[5]вспомогат'!K35</f>
        <v>87.10265634169063</v>
      </c>
      <c r="J37" s="37">
        <f>'[5]вспомогат'!L35</f>
        <v>-2925320.030000001</v>
      </c>
    </row>
    <row r="38" spans="1:10" ht="18.75" customHeight="1">
      <c r="A38" s="51" t="s">
        <v>40</v>
      </c>
      <c r="B38" s="42">
        <f>SUM(B18:B37)</f>
        <v>549656560</v>
      </c>
      <c r="C38" s="42">
        <f>SUM(C18:C37)</f>
        <v>334532989</v>
      </c>
      <c r="D38" s="42">
        <f>SUM(D18:D37)</f>
        <v>59101956</v>
      </c>
      <c r="E38" s="42">
        <f>SUM(E18:E37)</f>
        <v>308917666.15</v>
      </c>
      <c r="F38" s="42">
        <f>SUM(F18:F37)</f>
        <v>1164328.9099999927</v>
      </c>
      <c r="G38" s="43">
        <f>F38/D38*100</f>
        <v>1.9700344773699074</v>
      </c>
      <c r="H38" s="42">
        <f>SUM(H18:H37)</f>
        <v>-57937627.09000002</v>
      </c>
      <c r="I38" s="44">
        <f>E38/C38*100</f>
        <v>92.34296057720034</v>
      </c>
      <c r="J38" s="42">
        <f>SUM(J18:J37)</f>
        <v>-25615322.85</v>
      </c>
    </row>
    <row r="39" spans="1:10" ht="20.25" customHeight="1">
      <c r="A39" s="52" t="s">
        <v>41</v>
      </c>
      <c r="B39" s="53">
        <f>'[5]вспомогат'!B36</f>
        <v>3647913499</v>
      </c>
      <c r="C39" s="53">
        <f>'[5]вспомогат'!C36</f>
        <v>2291363876</v>
      </c>
      <c r="D39" s="53">
        <f>'[5]вспомогат'!D36</f>
        <v>353307641</v>
      </c>
      <c r="E39" s="53">
        <f>'[5]вспомогат'!G36</f>
        <v>2025354348.2</v>
      </c>
      <c r="F39" s="53">
        <f>'[5]вспомогат'!H36</f>
        <v>6094345.840000013</v>
      </c>
      <c r="G39" s="54">
        <f>'[5]вспомогат'!I36</f>
        <v>1.7249402879458282</v>
      </c>
      <c r="H39" s="53">
        <f>'[5]вспомогат'!J36</f>
        <v>-347213295.1600001</v>
      </c>
      <c r="I39" s="54">
        <f>'[5]вспомогат'!K36</f>
        <v>88.39077762435669</v>
      </c>
      <c r="J39" s="53">
        <f>'[5]вспомогат'!L36</f>
        <v>-266009527.79999998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2012-08-02T05:10:38Z</dcterms:created>
  <dcterms:modified xsi:type="dcterms:W3CDTF">2012-08-02T05:11:06Z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