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<sst xmlns="http://schemas.openxmlformats.org/spreadsheetml/2006/main" count="47" uniqueCount="42">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</sst>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11.07.2012</v>
          </cell>
        </row>
        <row r="6">
          <cell r="G6" t="str">
            <v>Фактично надійшло на 11.07.2012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429322708.72</v>
          </cell>
          <cell r="H10">
            <v>27154916.79000002</v>
          </cell>
          <cell r="I10">
            <v>40.84253157691613</v>
          </cell>
          <cell r="J10">
            <v>-39331943.20999998</v>
          </cell>
          <cell r="K10">
            <v>95.7825915591198</v>
          </cell>
          <cell r="L10">
            <v>-18903531.27999997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858864894.57</v>
          </cell>
          <cell r="H11">
            <v>53714886.28000009</v>
          </cell>
          <cell r="I11">
            <v>36.521459610437</v>
          </cell>
          <cell r="J11">
            <v>-93362713.71999991</v>
          </cell>
          <cell r="K11">
            <v>93.98878310575314</v>
          </cell>
          <cell r="L11">
            <v>-54930205.42999995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63335261.28</v>
          </cell>
          <cell r="H12">
            <v>3227980.9399999976</v>
          </cell>
          <cell r="I12">
            <v>26.580695614653376</v>
          </cell>
          <cell r="J12">
            <v>-8916099.060000002</v>
          </cell>
          <cell r="K12">
            <v>87.71610297305881</v>
          </cell>
          <cell r="L12">
            <v>-8869566.719999999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126365453.5</v>
          </cell>
          <cell r="H13">
            <v>9198862.939999998</v>
          </cell>
          <cell r="I13">
            <v>42.379390805723496</v>
          </cell>
          <cell r="J13">
            <v>-12507119.060000002</v>
          </cell>
          <cell r="K13">
            <v>91.06256833901809</v>
          </cell>
          <cell r="L13">
            <v>-12402270.5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72275784.44</v>
          </cell>
          <cell r="H14">
            <v>4133618.3100000024</v>
          </cell>
          <cell r="I14">
            <v>32.71820729776795</v>
          </cell>
          <cell r="J14">
            <v>-8500381.689999998</v>
          </cell>
          <cell r="K14">
            <v>91.4197120895328</v>
          </cell>
          <cell r="L14">
            <v>-6783515.560000002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11881680.14</v>
          </cell>
          <cell r="H15">
            <v>594803.6000000015</v>
          </cell>
          <cell r="I15">
            <v>25.78043420784597</v>
          </cell>
          <cell r="J15">
            <v>-1712386.3999999985</v>
          </cell>
          <cell r="K15">
            <v>88.19530374457858</v>
          </cell>
          <cell r="L15">
            <v>-1590329.8599999994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10437350.99</v>
          </cell>
          <cell r="H16">
            <v>509137.0600000005</v>
          </cell>
          <cell r="I16">
            <v>30.638994685655756</v>
          </cell>
          <cell r="J16">
            <v>-1152591.9399999995</v>
          </cell>
          <cell r="K16">
            <v>96.86989067258874</v>
          </cell>
          <cell r="L16">
            <v>-337257.0099999998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42197397.11</v>
          </cell>
          <cell r="H17">
            <v>2680694.450000003</v>
          </cell>
          <cell r="I17">
            <v>38.776126603078765</v>
          </cell>
          <cell r="J17">
            <v>-4232565.549999997</v>
          </cell>
          <cell r="K17">
            <v>95.52799339811044</v>
          </cell>
          <cell r="L17">
            <v>-1975410.8900000006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4029458.65</v>
          </cell>
          <cell r="H18">
            <v>189671.33000000007</v>
          </cell>
          <cell r="I18">
            <v>28.767152561755605</v>
          </cell>
          <cell r="J18">
            <v>-469661.6699999999</v>
          </cell>
          <cell r="K18">
            <v>107.9519185070521</v>
          </cell>
          <cell r="L18">
            <v>296816.6499999999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8465707.49</v>
          </cell>
          <cell r="H19">
            <v>499643.79000000004</v>
          </cell>
          <cell r="I19">
            <v>30.365618994716264</v>
          </cell>
          <cell r="J19">
            <v>-1145782.21</v>
          </cell>
          <cell r="K19">
            <v>99.28389619607336</v>
          </cell>
          <cell r="L19">
            <v>-61060.50999999978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19351415.03</v>
          </cell>
          <cell r="H20">
            <v>1204614.3900000006</v>
          </cell>
          <cell r="I20">
            <v>35.13977681286675</v>
          </cell>
          <cell r="J20">
            <v>-2223450.6099999994</v>
          </cell>
          <cell r="K20">
            <v>98.24693589706425</v>
          </cell>
          <cell r="L20">
            <v>-345295.9699999988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12656902.1</v>
          </cell>
          <cell r="H21">
            <v>744177.8200000003</v>
          </cell>
          <cell r="I21">
            <v>30.11083399218763</v>
          </cell>
          <cell r="J21">
            <v>-1727284.1799999997</v>
          </cell>
          <cell r="K21">
            <v>96.22285391422575</v>
          </cell>
          <cell r="L21">
            <v>-496835.9000000004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19756554.96</v>
          </cell>
          <cell r="H22">
            <v>823026.7100000009</v>
          </cell>
          <cell r="I22">
            <v>30.407870099430173</v>
          </cell>
          <cell r="J22">
            <v>-1883597.289999999</v>
          </cell>
          <cell r="K22">
            <v>107.54159695112133</v>
          </cell>
          <cell r="L22">
            <v>1385472.960000001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10586855.4</v>
          </cell>
          <cell r="H23">
            <v>449739.66000000015</v>
          </cell>
          <cell r="I23">
            <v>26.570857347106987</v>
          </cell>
          <cell r="J23">
            <v>-1242865.3399999999</v>
          </cell>
          <cell r="K23">
            <v>97.15943487255485</v>
          </cell>
          <cell r="L23">
            <v>-309518.5999999996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9519867.57</v>
          </cell>
          <cell r="H24">
            <v>443554.1500000004</v>
          </cell>
          <cell r="I24">
            <v>35.4452571485195</v>
          </cell>
          <cell r="J24">
            <v>-807823.8499999996</v>
          </cell>
          <cell r="K24">
            <v>109.32726815033031</v>
          </cell>
          <cell r="L24">
            <v>812188.5700000003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13888756.39</v>
          </cell>
          <cell r="H25">
            <v>731624.7300000004</v>
          </cell>
          <cell r="I25">
            <v>36.78058728307428</v>
          </cell>
          <cell r="J25">
            <v>-1257535.2699999996</v>
          </cell>
          <cell r="K25">
            <v>102.92872440623002</v>
          </cell>
          <cell r="L25">
            <v>395189.3900000006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8600290.23</v>
          </cell>
          <cell r="H26">
            <v>336355.0600000005</v>
          </cell>
          <cell r="I26">
            <v>18.737253455769412</v>
          </cell>
          <cell r="J26">
            <v>-1458758.9399999995</v>
          </cell>
          <cell r="K26">
            <v>94.18943341929837</v>
          </cell>
          <cell r="L26">
            <v>-530553.7699999996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6684915.23</v>
          </cell>
          <cell r="H27">
            <v>351840.8700000001</v>
          </cell>
          <cell r="I27">
            <v>25.000399334631773</v>
          </cell>
          <cell r="J27">
            <v>-1055500.13</v>
          </cell>
          <cell r="K27">
            <v>94.31533366676848</v>
          </cell>
          <cell r="L27">
            <v>-402919.76999999955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14143008.93</v>
          </cell>
          <cell r="H28">
            <v>449888.1099999994</v>
          </cell>
          <cell r="I28">
            <v>19.1907553483007</v>
          </cell>
          <cell r="J28">
            <v>-1894407.8900000006</v>
          </cell>
          <cell r="K28">
            <v>96.14506937831439</v>
          </cell>
          <cell r="L28">
            <v>-567063.0700000003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27715041.76</v>
          </cell>
          <cell r="H29">
            <v>1426462.3200000003</v>
          </cell>
          <cell r="I29">
            <v>32.59156312031849</v>
          </cell>
          <cell r="J29">
            <v>-2950321.6799999997</v>
          </cell>
          <cell r="K29">
            <v>104.17639301463286</v>
          </cell>
          <cell r="L29">
            <v>1111085.7600000016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10900635.22</v>
          </cell>
          <cell r="H30">
            <v>374556.43000000156</v>
          </cell>
          <cell r="I30">
            <v>16.627376479868882</v>
          </cell>
          <cell r="J30">
            <v>-1878092.5699999984</v>
          </cell>
          <cell r="K30">
            <v>96.95003379712476</v>
          </cell>
          <cell r="L30">
            <v>-342924.77999999933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11443183.09</v>
          </cell>
          <cell r="H31">
            <v>609776.2599999998</v>
          </cell>
          <cell r="I31">
            <v>24.970086735322734</v>
          </cell>
          <cell r="J31">
            <v>-1832250.7400000002</v>
          </cell>
          <cell r="K31">
            <v>92.77949133361149</v>
          </cell>
          <cell r="L31">
            <v>-890558.9100000001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4004763.42</v>
          </cell>
          <cell r="H32">
            <v>189575.5</v>
          </cell>
          <cell r="I32">
            <v>30.17473685215811</v>
          </cell>
          <cell r="J32">
            <v>-438683.5</v>
          </cell>
          <cell r="K32">
            <v>106.46028597373984</v>
          </cell>
          <cell r="L32">
            <v>243019.41999999993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11156139.59</v>
          </cell>
          <cell r="H33">
            <v>517648.20999999903</v>
          </cell>
          <cell r="I33">
            <v>29.30334115286808</v>
          </cell>
          <cell r="J33">
            <v>-1248867.790000001</v>
          </cell>
          <cell r="K33">
            <v>113.05786370130963</v>
          </cell>
          <cell r="L33">
            <v>1288502.5899999999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7777744.56</v>
          </cell>
          <cell r="H34">
            <v>382619.79000000004</v>
          </cell>
          <cell r="I34">
            <v>32.39188856276684</v>
          </cell>
          <cell r="J34">
            <v>-798601.21</v>
          </cell>
          <cell r="K34">
            <v>109.3614163401277</v>
          </cell>
          <cell r="L34">
            <v>665780.5599999996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17052142.2</v>
          </cell>
          <cell r="H35">
            <v>928110.8999999985</v>
          </cell>
          <cell r="I35">
            <v>27.141054918099623</v>
          </cell>
          <cell r="J35">
            <v>-2491472.1000000015</v>
          </cell>
          <cell r="K35">
            <v>95.12820778879973</v>
          </cell>
          <cell r="L35">
            <v>-873289.8000000007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1832413912.5700002</v>
          </cell>
          <cell r="H36">
            <v>111867786.40000013</v>
          </cell>
          <cell r="I36">
            <v>36.27494878668389</v>
          </cell>
          <cell r="J36">
            <v>-196520757.59999987</v>
          </cell>
          <cell r="K36">
            <v>94.609017717792</v>
          </cell>
          <cell r="L36">
            <v>-104414052.4299999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D27" sqref="D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429322708.72</v>
      </c>
      <c r="F10" s="33">
        <f>'[5]вспомогат'!H10</f>
        <v>27154916.79000002</v>
      </c>
      <c r="G10" s="34">
        <f>'[5]вспомогат'!I10</f>
        <v>40.84253157691613</v>
      </c>
      <c r="H10" s="35">
        <f>'[5]вспомогат'!J10</f>
        <v>-39331943.20999998</v>
      </c>
      <c r="I10" s="36">
        <f>'[5]вспомогат'!K10</f>
        <v>95.7825915591198</v>
      </c>
      <c r="J10" s="37">
        <f>'[5]вспомогат'!L10</f>
        <v>-18903531.27999997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858864894.57</v>
      </c>
      <c r="F12" s="38">
        <f>'[5]вспомогат'!H11</f>
        <v>53714886.28000009</v>
      </c>
      <c r="G12" s="39">
        <f>'[5]вспомогат'!I11</f>
        <v>36.521459610437</v>
      </c>
      <c r="H12" s="35">
        <f>'[5]вспомогат'!J11</f>
        <v>-93362713.71999991</v>
      </c>
      <c r="I12" s="36">
        <f>'[5]вспомогат'!K11</f>
        <v>93.98878310575314</v>
      </c>
      <c r="J12" s="37">
        <f>'[5]вспомогат'!L11</f>
        <v>-54930205.42999995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63335261.28</v>
      </c>
      <c r="F13" s="38">
        <f>'[5]вспомогат'!H12</f>
        <v>3227980.9399999976</v>
      </c>
      <c r="G13" s="39">
        <f>'[5]вспомогат'!I12</f>
        <v>26.580695614653376</v>
      </c>
      <c r="H13" s="35">
        <f>'[5]вспомогат'!J12</f>
        <v>-8916099.060000002</v>
      </c>
      <c r="I13" s="36">
        <f>'[5]вспомогат'!K12</f>
        <v>87.71610297305881</v>
      </c>
      <c r="J13" s="37">
        <f>'[5]вспомогат'!L12</f>
        <v>-8869566.719999999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126365453.5</v>
      </c>
      <c r="F14" s="38">
        <f>'[5]вспомогат'!H13</f>
        <v>9198862.939999998</v>
      </c>
      <c r="G14" s="39">
        <f>'[5]вспомогат'!I13</f>
        <v>42.379390805723496</v>
      </c>
      <c r="H14" s="35">
        <f>'[5]вспомогат'!J13</f>
        <v>-12507119.060000002</v>
      </c>
      <c r="I14" s="36">
        <f>'[5]вспомогат'!K13</f>
        <v>91.06256833901809</v>
      </c>
      <c r="J14" s="37">
        <f>'[5]вспомогат'!L13</f>
        <v>-12402270.5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72275784.44</v>
      </c>
      <c r="F15" s="38">
        <f>'[5]вспомогат'!H14</f>
        <v>4133618.3100000024</v>
      </c>
      <c r="G15" s="39">
        <f>'[5]вспомогат'!I14</f>
        <v>32.71820729776795</v>
      </c>
      <c r="H15" s="35">
        <f>'[5]вспомогат'!J14</f>
        <v>-8500381.689999998</v>
      </c>
      <c r="I15" s="36">
        <f>'[5]вспомогат'!K14</f>
        <v>91.4197120895328</v>
      </c>
      <c r="J15" s="37">
        <f>'[5]вспомогат'!L14</f>
        <v>-6783515.560000002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11881680.14</v>
      </c>
      <c r="F16" s="38">
        <f>'[5]вспомогат'!H15</f>
        <v>594803.6000000015</v>
      </c>
      <c r="G16" s="39">
        <f>'[5]вспомогат'!I15</f>
        <v>25.78043420784597</v>
      </c>
      <c r="H16" s="35">
        <f>'[5]вспомогат'!J15</f>
        <v>-1712386.3999999985</v>
      </c>
      <c r="I16" s="36">
        <f>'[5]вспомогат'!K15</f>
        <v>88.19530374457858</v>
      </c>
      <c r="J16" s="37">
        <f>'[5]вспомогат'!L15</f>
        <v>-1590329.8599999994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1132723073.93</v>
      </c>
      <c r="F17" s="42">
        <f>SUM(F12:F16)</f>
        <v>70870152.07000008</v>
      </c>
      <c r="G17" s="43">
        <f>F17/D17*100</f>
        <v>36.18245134249323</v>
      </c>
      <c r="H17" s="42">
        <f>SUM(H12:H16)</f>
        <v>-124998699.92999992</v>
      </c>
      <c r="I17" s="44">
        <f>E17/C17*100</f>
        <v>93.05216789710859</v>
      </c>
      <c r="J17" s="42">
        <f>SUM(J12:J16)</f>
        <v>-84575888.06999995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10437350.99</v>
      </c>
      <c r="F18" s="46">
        <f>'[5]вспомогат'!H16</f>
        <v>509137.0600000005</v>
      </c>
      <c r="G18" s="47">
        <f>'[5]вспомогат'!I16</f>
        <v>30.638994685655756</v>
      </c>
      <c r="H18" s="48">
        <f>'[5]вспомогат'!J16</f>
        <v>-1152591.9399999995</v>
      </c>
      <c r="I18" s="49">
        <f>'[5]вспомогат'!K16</f>
        <v>96.86989067258874</v>
      </c>
      <c r="J18" s="50">
        <f>'[5]вспомогат'!L16</f>
        <v>-337257.0099999998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42197397.11</v>
      </c>
      <c r="F19" s="38">
        <f>'[5]вспомогат'!H17</f>
        <v>2680694.450000003</v>
      </c>
      <c r="G19" s="39">
        <f>'[5]вспомогат'!I17</f>
        <v>38.776126603078765</v>
      </c>
      <c r="H19" s="35">
        <f>'[5]вспомогат'!J17</f>
        <v>-4232565.549999997</v>
      </c>
      <c r="I19" s="36">
        <f>'[5]вспомогат'!K17</f>
        <v>95.52799339811044</v>
      </c>
      <c r="J19" s="37">
        <f>'[5]вспомогат'!L17</f>
        <v>-1975410.8900000006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4029458.65</v>
      </c>
      <c r="F20" s="38">
        <f>'[5]вспомогат'!H18</f>
        <v>189671.33000000007</v>
      </c>
      <c r="G20" s="39">
        <f>'[5]вспомогат'!I18</f>
        <v>28.767152561755605</v>
      </c>
      <c r="H20" s="35">
        <f>'[5]вспомогат'!J18</f>
        <v>-469661.6699999999</v>
      </c>
      <c r="I20" s="36">
        <f>'[5]вспомогат'!K18</f>
        <v>107.9519185070521</v>
      </c>
      <c r="J20" s="37">
        <f>'[5]вспомогат'!L18</f>
        <v>296816.6499999999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8465707.49</v>
      </c>
      <c r="F21" s="38">
        <f>'[5]вспомогат'!H19</f>
        <v>499643.79000000004</v>
      </c>
      <c r="G21" s="39">
        <f>'[5]вспомогат'!I19</f>
        <v>30.365618994716264</v>
      </c>
      <c r="H21" s="35">
        <f>'[5]вспомогат'!J19</f>
        <v>-1145782.21</v>
      </c>
      <c r="I21" s="36">
        <f>'[5]вспомогат'!K19</f>
        <v>99.28389619607336</v>
      </c>
      <c r="J21" s="37">
        <f>'[5]вспомогат'!L19</f>
        <v>-61060.50999999978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19351415.03</v>
      </c>
      <c r="F22" s="38">
        <f>'[5]вспомогат'!H20</f>
        <v>1204614.3900000006</v>
      </c>
      <c r="G22" s="39">
        <f>'[5]вспомогат'!I20</f>
        <v>35.13977681286675</v>
      </c>
      <c r="H22" s="35">
        <f>'[5]вспомогат'!J20</f>
        <v>-2223450.6099999994</v>
      </c>
      <c r="I22" s="36">
        <f>'[5]вспомогат'!K20</f>
        <v>98.24693589706425</v>
      </c>
      <c r="J22" s="37">
        <f>'[5]вспомогат'!L20</f>
        <v>-345295.9699999988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12656902.1</v>
      </c>
      <c r="F23" s="38">
        <f>'[5]вспомогат'!H21</f>
        <v>744177.8200000003</v>
      </c>
      <c r="G23" s="39">
        <f>'[5]вспомогат'!I21</f>
        <v>30.11083399218763</v>
      </c>
      <c r="H23" s="35">
        <f>'[5]вспомогат'!J21</f>
        <v>-1727284.1799999997</v>
      </c>
      <c r="I23" s="36">
        <f>'[5]вспомогат'!K21</f>
        <v>96.22285391422575</v>
      </c>
      <c r="J23" s="37">
        <f>'[5]вспомогат'!L21</f>
        <v>-496835.9000000004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19756554.96</v>
      </c>
      <c r="F24" s="38">
        <f>'[5]вспомогат'!H22</f>
        <v>823026.7100000009</v>
      </c>
      <c r="G24" s="39">
        <f>'[5]вспомогат'!I22</f>
        <v>30.407870099430173</v>
      </c>
      <c r="H24" s="35">
        <f>'[5]вспомогат'!J22</f>
        <v>-1883597.289999999</v>
      </c>
      <c r="I24" s="36">
        <f>'[5]вспомогат'!K22</f>
        <v>107.54159695112133</v>
      </c>
      <c r="J24" s="37">
        <f>'[5]вспомогат'!L22</f>
        <v>1385472.960000001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10586855.4</v>
      </c>
      <c r="F25" s="38">
        <f>'[5]вспомогат'!H23</f>
        <v>449739.66000000015</v>
      </c>
      <c r="G25" s="39">
        <f>'[5]вспомогат'!I23</f>
        <v>26.570857347106987</v>
      </c>
      <c r="H25" s="35">
        <f>'[5]вспомогат'!J23</f>
        <v>-1242865.3399999999</v>
      </c>
      <c r="I25" s="36">
        <f>'[5]вспомогат'!K23</f>
        <v>97.15943487255485</v>
      </c>
      <c r="J25" s="37">
        <f>'[5]вспомогат'!L23</f>
        <v>-309518.5999999996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9519867.57</v>
      </c>
      <c r="F26" s="38">
        <f>'[5]вспомогат'!H24</f>
        <v>443554.1500000004</v>
      </c>
      <c r="G26" s="39">
        <f>'[5]вспомогат'!I24</f>
        <v>35.4452571485195</v>
      </c>
      <c r="H26" s="35">
        <f>'[5]вспомогат'!J24</f>
        <v>-807823.8499999996</v>
      </c>
      <c r="I26" s="36">
        <f>'[5]вспомогат'!K24</f>
        <v>109.32726815033031</v>
      </c>
      <c r="J26" s="37">
        <f>'[5]вспомогат'!L24</f>
        <v>812188.5700000003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13888756.39</v>
      </c>
      <c r="F27" s="38">
        <f>'[5]вспомогат'!H25</f>
        <v>731624.7300000004</v>
      </c>
      <c r="G27" s="39">
        <f>'[5]вспомогат'!I25</f>
        <v>36.78058728307428</v>
      </c>
      <c r="H27" s="35">
        <f>'[5]вспомогат'!J25</f>
        <v>-1257535.2699999996</v>
      </c>
      <c r="I27" s="36">
        <f>'[5]вспомогат'!K25</f>
        <v>102.92872440623002</v>
      </c>
      <c r="J27" s="37">
        <f>'[5]вспомогат'!L25</f>
        <v>395189.3900000006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8600290.23</v>
      </c>
      <c r="F28" s="38">
        <f>'[5]вспомогат'!H26</f>
        <v>336355.0600000005</v>
      </c>
      <c r="G28" s="39">
        <f>'[5]вспомогат'!I26</f>
        <v>18.737253455769412</v>
      </c>
      <c r="H28" s="35">
        <f>'[5]вспомогат'!J26</f>
        <v>-1458758.9399999995</v>
      </c>
      <c r="I28" s="36">
        <f>'[5]вспомогат'!K26</f>
        <v>94.18943341929837</v>
      </c>
      <c r="J28" s="37">
        <f>'[5]вспомогат'!L26</f>
        <v>-530553.7699999996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6684915.23</v>
      </c>
      <c r="F29" s="38">
        <f>'[5]вспомогат'!H27</f>
        <v>351840.8700000001</v>
      </c>
      <c r="G29" s="39">
        <f>'[5]вспомогат'!I27</f>
        <v>25.000399334631773</v>
      </c>
      <c r="H29" s="35">
        <f>'[5]вспомогат'!J27</f>
        <v>-1055500.13</v>
      </c>
      <c r="I29" s="36">
        <f>'[5]вспомогат'!K27</f>
        <v>94.31533366676848</v>
      </c>
      <c r="J29" s="37">
        <f>'[5]вспомогат'!L27</f>
        <v>-402919.76999999955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14143008.93</v>
      </c>
      <c r="F30" s="38">
        <f>'[5]вспомогат'!H28</f>
        <v>449888.1099999994</v>
      </c>
      <c r="G30" s="39">
        <f>'[5]вспомогат'!I28</f>
        <v>19.1907553483007</v>
      </c>
      <c r="H30" s="35">
        <f>'[5]вспомогат'!J28</f>
        <v>-1894407.8900000006</v>
      </c>
      <c r="I30" s="36">
        <f>'[5]вспомогат'!K28</f>
        <v>96.14506937831439</v>
      </c>
      <c r="J30" s="37">
        <f>'[5]вспомогат'!L28</f>
        <v>-567063.0700000003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27715041.76</v>
      </c>
      <c r="F31" s="38">
        <f>'[5]вспомогат'!H29</f>
        <v>1426462.3200000003</v>
      </c>
      <c r="G31" s="39">
        <f>'[5]вспомогат'!I29</f>
        <v>32.59156312031849</v>
      </c>
      <c r="H31" s="35">
        <f>'[5]вспомогат'!J29</f>
        <v>-2950321.6799999997</v>
      </c>
      <c r="I31" s="36">
        <f>'[5]вспомогат'!K29</f>
        <v>104.17639301463286</v>
      </c>
      <c r="J31" s="37">
        <f>'[5]вспомогат'!L29</f>
        <v>1111085.7600000016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10900635.22</v>
      </c>
      <c r="F32" s="38">
        <f>'[5]вспомогат'!H30</f>
        <v>374556.43000000156</v>
      </c>
      <c r="G32" s="39">
        <f>'[5]вспомогат'!I30</f>
        <v>16.627376479868882</v>
      </c>
      <c r="H32" s="35">
        <f>'[5]вспомогат'!J30</f>
        <v>-1878092.5699999984</v>
      </c>
      <c r="I32" s="36">
        <f>'[5]вспомогат'!K30</f>
        <v>96.95003379712476</v>
      </c>
      <c r="J32" s="37">
        <f>'[5]вспомогат'!L30</f>
        <v>-342924.77999999933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11443183.09</v>
      </c>
      <c r="F33" s="38">
        <f>'[5]вспомогат'!H31</f>
        <v>609776.2599999998</v>
      </c>
      <c r="G33" s="39">
        <f>'[5]вспомогат'!I31</f>
        <v>24.970086735322734</v>
      </c>
      <c r="H33" s="35">
        <f>'[5]вспомогат'!J31</f>
        <v>-1832250.7400000002</v>
      </c>
      <c r="I33" s="36">
        <f>'[5]вспомогат'!K31</f>
        <v>92.77949133361149</v>
      </c>
      <c r="J33" s="37">
        <f>'[5]вспомогат'!L31</f>
        <v>-890558.9100000001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4004763.42</v>
      </c>
      <c r="F34" s="38">
        <f>'[5]вспомогат'!H32</f>
        <v>189575.5</v>
      </c>
      <c r="G34" s="39">
        <f>'[5]вспомогат'!I32</f>
        <v>30.17473685215811</v>
      </c>
      <c r="H34" s="35">
        <f>'[5]вспомогат'!J32</f>
        <v>-438683.5</v>
      </c>
      <c r="I34" s="36">
        <f>'[5]вспомогат'!K32</f>
        <v>106.46028597373984</v>
      </c>
      <c r="J34" s="37">
        <f>'[5]вспомогат'!L32</f>
        <v>243019.41999999993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11156139.59</v>
      </c>
      <c r="F35" s="38">
        <f>'[5]вспомогат'!H33</f>
        <v>517648.20999999903</v>
      </c>
      <c r="G35" s="39">
        <f>'[5]вспомогат'!I33</f>
        <v>29.30334115286808</v>
      </c>
      <c r="H35" s="35">
        <f>'[5]вспомогат'!J33</f>
        <v>-1248867.790000001</v>
      </c>
      <c r="I35" s="36">
        <f>'[5]вспомогат'!K33</f>
        <v>113.05786370130963</v>
      </c>
      <c r="J35" s="37">
        <f>'[5]вспомогат'!L33</f>
        <v>1288502.5899999999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7777744.56</v>
      </c>
      <c r="F36" s="38">
        <f>'[5]вспомогат'!H34</f>
        <v>382619.79000000004</v>
      </c>
      <c r="G36" s="39">
        <f>'[5]вспомогат'!I34</f>
        <v>32.39188856276684</v>
      </c>
      <c r="H36" s="35">
        <f>'[5]вспомогат'!J34</f>
        <v>-798601.21</v>
      </c>
      <c r="I36" s="36">
        <f>'[5]вспомогат'!K34</f>
        <v>109.3614163401277</v>
      </c>
      <c r="J36" s="37">
        <f>'[5]вспомогат'!L34</f>
        <v>665780.5599999996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17052142.2</v>
      </c>
      <c r="F37" s="38">
        <f>'[5]вспомогат'!H35</f>
        <v>928110.8999999985</v>
      </c>
      <c r="G37" s="39">
        <f>'[5]вспомогат'!I35</f>
        <v>27.141054918099623</v>
      </c>
      <c r="H37" s="35">
        <f>'[5]вспомогат'!J35</f>
        <v>-2491472.1000000015</v>
      </c>
      <c r="I37" s="36">
        <f>'[5]вспомогат'!K35</f>
        <v>95.12820778879973</v>
      </c>
      <c r="J37" s="37">
        <f>'[5]вспомогат'!L35</f>
        <v>-873289.8000000007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270368129.91999996</v>
      </c>
      <c r="F38" s="42">
        <f>SUM(F18:F37)</f>
        <v>13842717.540000007</v>
      </c>
      <c r="G38" s="43">
        <f>F38/D38*100</f>
        <v>30.071401081732287</v>
      </c>
      <c r="H38" s="42">
        <f>SUM(H18:H37)</f>
        <v>-32190114.459999993</v>
      </c>
      <c r="I38" s="44">
        <f>E38/C38*100</f>
        <v>99.65550182030397</v>
      </c>
      <c r="J38" s="42">
        <f>SUM(J18:J37)</f>
        <v>-934633.0799999959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1832413912.5700002</v>
      </c>
      <c r="F39" s="53">
        <f>'[5]вспомогат'!H36</f>
        <v>111867786.40000013</v>
      </c>
      <c r="G39" s="54">
        <f>'[5]вспомогат'!I36</f>
        <v>36.27494878668389</v>
      </c>
      <c r="H39" s="53">
        <f>'[5]вспомогат'!J36</f>
        <v>-196520757.59999987</v>
      </c>
      <c r="I39" s="54">
        <f>'[5]вспомогат'!K36</f>
        <v>94.609017717792</v>
      </c>
      <c r="J39" s="53">
        <f>'[5]вспомогат'!L36</f>
        <v>-104414052.4299999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2012-07-12T05:02:27Z</dcterms:created>
  <dcterms:modified xsi:type="dcterms:W3CDTF">2012-07-12T05:02:47Z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