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<sst xmlns="http://schemas.openxmlformats.org/spreadsheetml/2006/main" count="47" uniqueCount="42">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</sst>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907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09.07.2012</v>
          </cell>
        </row>
        <row r="6">
          <cell r="G6" t="str">
            <v>Фактично надійшло на 09.07.2012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840329600</v>
          </cell>
          <cell r="C10">
            <v>448226240</v>
          </cell>
          <cell r="D10">
            <v>66486860</v>
          </cell>
          <cell r="G10">
            <v>426514932.24</v>
          </cell>
          <cell r="H10">
            <v>24347140.310000002</v>
          </cell>
          <cell r="I10">
            <v>36.6194768560284</v>
          </cell>
          <cell r="J10">
            <v>-42139719.69</v>
          </cell>
          <cell r="K10">
            <v>95.15617207952842</v>
          </cell>
          <cell r="L10">
            <v>-21711307.75999999</v>
          </cell>
        </row>
        <row r="11">
          <cell r="B11">
            <v>1702276100</v>
          </cell>
          <cell r="C11">
            <v>913795100</v>
          </cell>
          <cell r="D11">
            <v>147077600</v>
          </cell>
          <cell r="G11">
            <v>851618109.64</v>
          </cell>
          <cell r="H11">
            <v>46468101.350000024</v>
          </cell>
          <cell r="I11">
            <v>31.594274960973003</v>
          </cell>
          <cell r="J11">
            <v>-100609498.64999998</v>
          </cell>
          <cell r="K11">
            <v>93.19574044991049</v>
          </cell>
          <cell r="L11">
            <v>-62176990.360000014</v>
          </cell>
        </row>
        <row r="12">
          <cell r="B12">
            <v>136403523</v>
          </cell>
          <cell r="C12">
            <v>72204828</v>
          </cell>
          <cell r="D12">
            <v>12144080</v>
          </cell>
          <cell r="G12">
            <v>62939623.68</v>
          </cell>
          <cell r="H12">
            <v>2832343.339999996</v>
          </cell>
          <cell r="I12">
            <v>23.322831700713405</v>
          </cell>
          <cell r="J12">
            <v>-9311736.660000004</v>
          </cell>
          <cell r="K12">
            <v>87.16816509832279</v>
          </cell>
          <cell r="L12">
            <v>-9265204.32</v>
          </cell>
        </row>
        <row r="13">
          <cell r="B13">
            <v>233112616</v>
          </cell>
          <cell r="C13">
            <v>138767724</v>
          </cell>
          <cell r="D13">
            <v>21705982</v>
          </cell>
          <cell r="G13">
            <v>126201877.38</v>
          </cell>
          <cell r="H13">
            <v>9035286.819999993</v>
          </cell>
          <cell r="I13">
            <v>41.62579154446914</v>
          </cell>
          <cell r="J13">
            <v>-12670695.180000007</v>
          </cell>
          <cell r="K13">
            <v>90.9446906976726</v>
          </cell>
          <cell r="L13">
            <v>-12565846.620000005</v>
          </cell>
        </row>
        <row r="14">
          <cell r="B14">
            <v>142566500</v>
          </cell>
          <cell r="C14">
            <v>79059300</v>
          </cell>
          <cell r="D14">
            <v>12634000</v>
          </cell>
          <cell r="G14">
            <v>71348049.75</v>
          </cell>
          <cell r="H14">
            <v>3205883.620000005</v>
          </cell>
          <cell r="I14">
            <v>25.37504844071557</v>
          </cell>
          <cell r="J14">
            <v>-9428116.379999995</v>
          </cell>
          <cell r="K14">
            <v>90.2462452235221</v>
          </cell>
          <cell r="L14">
            <v>-7711250.25</v>
          </cell>
        </row>
        <row r="15">
          <cell r="B15">
            <v>26568600</v>
          </cell>
          <cell r="C15">
            <v>13472010</v>
          </cell>
          <cell r="D15">
            <v>2307190</v>
          </cell>
          <cell r="G15">
            <v>11820926.95</v>
          </cell>
          <cell r="H15">
            <v>534050.4100000001</v>
          </cell>
          <cell r="I15">
            <v>23.147222812165456</v>
          </cell>
          <cell r="J15">
            <v>-1773139.5899999999</v>
          </cell>
          <cell r="K15">
            <v>87.74434512741603</v>
          </cell>
          <cell r="L15">
            <v>-1651083.0500000007</v>
          </cell>
        </row>
        <row r="16">
          <cell r="B16">
            <v>21208905</v>
          </cell>
          <cell r="C16">
            <v>10774608</v>
          </cell>
          <cell r="D16">
            <v>1661729</v>
          </cell>
          <cell r="G16">
            <v>10391848.58</v>
          </cell>
          <cell r="H16">
            <v>463634.6500000004</v>
          </cell>
          <cell r="I16">
            <v>27.900737725585845</v>
          </cell>
          <cell r="J16">
            <v>-1198094.3499999996</v>
          </cell>
          <cell r="K16">
            <v>96.44757916018847</v>
          </cell>
          <cell r="L16">
            <v>-382759.4199999999</v>
          </cell>
        </row>
        <row r="17">
          <cell r="B17">
            <v>85042555</v>
          </cell>
          <cell r="C17">
            <v>44172808</v>
          </cell>
          <cell r="D17">
            <v>6913260</v>
          </cell>
          <cell r="G17">
            <v>41941361.43</v>
          </cell>
          <cell r="H17">
            <v>2424658.7700000033</v>
          </cell>
          <cell r="I17">
            <v>35.07258182102226</v>
          </cell>
          <cell r="J17">
            <v>-4488601.229999997</v>
          </cell>
          <cell r="K17">
            <v>94.9483705677031</v>
          </cell>
          <cell r="L17">
            <v>-2231446.5700000003</v>
          </cell>
        </row>
        <row r="18">
          <cell r="B18">
            <v>7959275</v>
          </cell>
          <cell r="C18">
            <v>3732642</v>
          </cell>
          <cell r="D18">
            <v>659333</v>
          </cell>
          <cell r="G18">
            <v>4007719.89</v>
          </cell>
          <cell r="H18">
            <v>167932.5700000003</v>
          </cell>
          <cell r="I18">
            <v>25.47006899396819</v>
          </cell>
          <cell r="J18">
            <v>-491400.4299999997</v>
          </cell>
          <cell r="K18">
            <v>107.36952244549572</v>
          </cell>
          <cell r="L18">
            <v>275077.89000000013</v>
          </cell>
        </row>
        <row r="19">
          <cell r="B19">
            <v>16640854</v>
          </cell>
          <cell r="C19">
            <v>8526768</v>
          </cell>
          <cell r="D19">
            <v>1645426</v>
          </cell>
          <cell r="G19">
            <v>8370572.55</v>
          </cell>
          <cell r="H19">
            <v>404508.8499999996</v>
          </cell>
          <cell r="I19">
            <v>24.583837255519217</v>
          </cell>
          <cell r="J19">
            <v>-1240917.1500000004</v>
          </cell>
          <cell r="K19">
            <v>98.16817521011478</v>
          </cell>
          <cell r="L19">
            <v>-156195.4500000002</v>
          </cell>
        </row>
        <row r="20">
          <cell r="B20">
            <v>41051960</v>
          </cell>
          <cell r="C20">
            <v>19696711</v>
          </cell>
          <cell r="D20">
            <v>3428065</v>
          </cell>
          <cell r="G20">
            <v>19203269.7</v>
          </cell>
          <cell r="H20">
            <v>1056469.0599999987</v>
          </cell>
          <cell r="I20">
            <v>30.81823302650325</v>
          </cell>
          <cell r="J20">
            <v>-2371595.9400000013</v>
          </cell>
          <cell r="K20">
            <v>97.49480357405864</v>
          </cell>
          <cell r="L20">
            <v>-493441.30000000075</v>
          </cell>
        </row>
        <row r="21">
          <cell r="B21">
            <v>26172154</v>
          </cell>
          <cell r="C21">
            <v>13153738</v>
          </cell>
          <cell r="D21">
            <v>2471462</v>
          </cell>
          <cell r="G21">
            <v>12450092.38</v>
          </cell>
          <cell r="H21">
            <v>537368.1000000015</v>
          </cell>
          <cell r="I21">
            <v>21.742923824036197</v>
          </cell>
          <cell r="J21">
            <v>-1934093.8999999985</v>
          </cell>
          <cell r="K21">
            <v>94.65060334940533</v>
          </cell>
          <cell r="L21">
            <v>-703645.6199999992</v>
          </cell>
        </row>
        <row r="22">
          <cell r="B22">
            <v>36187807</v>
          </cell>
          <cell r="C22">
            <v>18371082</v>
          </cell>
          <cell r="D22">
            <v>2706624</v>
          </cell>
          <cell r="G22">
            <v>19534081.21</v>
          </cell>
          <cell r="H22">
            <v>600552.9600000009</v>
          </cell>
          <cell r="I22">
            <v>22.18826700716468</v>
          </cell>
          <cell r="J22">
            <v>-2106071.039999999</v>
          </cell>
          <cell r="K22">
            <v>106.33059723972708</v>
          </cell>
          <cell r="L22">
            <v>1162999.210000001</v>
          </cell>
        </row>
        <row r="23">
          <cell r="B23">
            <v>20529300</v>
          </cell>
          <cell r="C23">
            <v>10896374</v>
          </cell>
          <cell r="D23">
            <v>1692605</v>
          </cell>
          <cell r="G23">
            <v>10491916.17</v>
          </cell>
          <cell r="H23">
            <v>354800.4299999997</v>
          </cell>
          <cell r="I23">
            <v>20.961797347875002</v>
          </cell>
          <cell r="J23">
            <v>-1337804.5700000003</v>
          </cell>
          <cell r="K23">
            <v>96.2881429180019</v>
          </cell>
          <cell r="L23">
            <v>-404457.8300000001</v>
          </cell>
        </row>
        <row r="24">
          <cell r="B24">
            <v>20720239</v>
          </cell>
          <cell r="C24">
            <v>8707679</v>
          </cell>
          <cell r="D24">
            <v>1251378</v>
          </cell>
          <cell r="G24">
            <v>9496395.21</v>
          </cell>
          <cell r="H24">
            <v>420081.79000000097</v>
          </cell>
          <cell r="I24">
            <v>33.56953614335564</v>
          </cell>
          <cell r="J24">
            <v>-831296.209999999</v>
          </cell>
          <cell r="K24">
            <v>109.05770883377765</v>
          </cell>
          <cell r="L24">
            <v>788716.2100000009</v>
          </cell>
        </row>
        <row r="25">
          <cell r="B25">
            <v>27450300</v>
          </cell>
          <cell r="C25">
            <v>13493567</v>
          </cell>
          <cell r="D25">
            <v>1989160</v>
          </cell>
          <cell r="G25">
            <v>13747703.02</v>
          </cell>
          <cell r="H25">
            <v>590571.3599999994</v>
          </cell>
          <cell r="I25">
            <v>29.68948500874738</v>
          </cell>
          <cell r="J25">
            <v>-1398588.6400000006</v>
          </cell>
          <cell r="K25">
            <v>101.88338650558448</v>
          </cell>
          <cell r="L25">
            <v>254136.01999999955</v>
          </cell>
        </row>
        <row r="26">
          <cell r="B26">
            <v>18276430</v>
          </cell>
          <cell r="C26">
            <v>9130844</v>
          </cell>
          <cell r="D26">
            <v>1795114</v>
          </cell>
          <cell r="G26">
            <v>8548231.55</v>
          </cell>
          <cell r="H26">
            <v>284296.3800000008</v>
          </cell>
          <cell r="I26">
            <v>15.837232621438016</v>
          </cell>
          <cell r="J26">
            <v>-1510817.6199999992</v>
          </cell>
          <cell r="K26">
            <v>93.61929247723431</v>
          </cell>
          <cell r="L26">
            <v>-582612.4499999993</v>
          </cell>
        </row>
        <row r="27">
          <cell r="B27">
            <v>15064900</v>
          </cell>
          <cell r="C27">
            <v>7087835</v>
          </cell>
          <cell r="D27">
            <v>1407341</v>
          </cell>
          <cell r="G27">
            <v>6597925.34</v>
          </cell>
          <cell r="H27">
            <v>264850.9799999995</v>
          </cell>
          <cell r="I27">
            <v>18.81924707657913</v>
          </cell>
          <cell r="J27">
            <v>-1142490.0200000005</v>
          </cell>
          <cell r="K27">
            <v>93.0880210952992</v>
          </cell>
          <cell r="L27">
            <v>-489909.66000000015</v>
          </cell>
        </row>
        <row r="28">
          <cell r="B28">
            <v>30060410</v>
          </cell>
          <cell r="C28">
            <v>14710072</v>
          </cell>
          <cell r="D28">
            <v>2344296</v>
          </cell>
          <cell r="G28">
            <v>14076509.69</v>
          </cell>
          <cell r="H28">
            <v>383388.8699999992</v>
          </cell>
          <cell r="I28">
            <v>16.354115265307758</v>
          </cell>
          <cell r="J28">
            <v>-1960907.1300000008</v>
          </cell>
          <cell r="K28">
            <v>95.69300333812097</v>
          </cell>
          <cell r="L28">
            <v>-633562.3100000005</v>
          </cell>
        </row>
        <row r="29">
          <cell r="B29">
            <v>52087142</v>
          </cell>
          <cell r="C29">
            <v>26603956</v>
          </cell>
          <cell r="D29">
            <v>4376784</v>
          </cell>
          <cell r="G29">
            <v>27613514.16</v>
          </cell>
          <cell r="H29">
            <v>1324934.7199999988</v>
          </cell>
          <cell r="I29">
            <v>30.2718781644239</v>
          </cell>
          <cell r="J29">
            <v>-3051849.280000001</v>
          </cell>
          <cell r="K29">
            <v>103.79476706396598</v>
          </cell>
          <cell r="L29">
            <v>1009558.1600000001</v>
          </cell>
        </row>
        <row r="30">
          <cell r="B30">
            <v>22792722</v>
          </cell>
          <cell r="C30">
            <v>11243560</v>
          </cell>
          <cell r="D30">
            <v>2252649</v>
          </cell>
          <cell r="G30">
            <v>10841410.64</v>
          </cell>
          <cell r="H30">
            <v>315331.8500000015</v>
          </cell>
          <cell r="I30">
            <v>13.998268261056271</v>
          </cell>
          <cell r="J30">
            <v>-1937317.1499999985</v>
          </cell>
          <cell r="K30">
            <v>96.42329155534368</v>
          </cell>
          <cell r="L30">
            <v>-402149.3599999994</v>
          </cell>
        </row>
        <row r="31">
          <cell r="B31">
            <v>25557891</v>
          </cell>
          <cell r="C31">
            <v>12333742</v>
          </cell>
          <cell r="D31">
            <v>2442027</v>
          </cell>
          <cell r="G31">
            <v>11309901.57</v>
          </cell>
          <cell r="H31">
            <v>476494.7400000002</v>
          </cell>
          <cell r="I31">
            <v>19.51226337792335</v>
          </cell>
          <cell r="J31">
            <v>-1965532.2599999998</v>
          </cell>
          <cell r="K31">
            <v>91.69886616729943</v>
          </cell>
          <cell r="L31">
            <v>-1023840.4299999997</v>
          </cell>
        </row>
        <row r="32">
          <cell r="B32">
            <v>8211731</v>
          </cell>
          <cell r="C32">
            <v>3761744</v>
          </cell>
          <cell r="D32">
            <v>628259</v>
          </cell>
          <cell r="G32">
            <v>3960740.03</v>
          </cell>
          <cell r="H32">
            <v>145552.10999999987</v>
          </cell>
          <cell r="I32">
            <v>23.16753281687964</v>
          </cell>
          <cell r="J32">
            <v>-482706.89000000013</v>
          </cell>
          <cell r="K32">
            <v>105.28999394961485</v>
          </cell>
          <cell r="L32">
            <v>198996.0299999998</v>
          </cell>
        </row>
        <row r="33">
          <cell r="B33">
            <v>19014420</v>
          </cell>
          <cell r="C33">
            <v>9867637</v>
          </cell>
          <cell r="D33">
            <v>1766516</v>
          </cell>
          <cell r="G33">
            <v>11059188.07</v>
          </cell>
          <cell r="H33">
            <v>420696.6899999995</v>
          </cell>
          <cell r="I33">
            <v>23.81505120814074</v>
          </cell>
          <cell r="J33">
            <v>-1345819.3100000005</v>
          </cell>
          <cell r="K33">
            <v>112.07534357009688</v>
          </cell>
          <cell r="L33">
            <v>1191551.0700000003</v>
          </cell>
        </row>
        <row r="34">
          <cell r="B34">
            <v>14699050</v>
          </cell>
          <cell r="C34">
            <v>7111964</v>
          </cell>
          <cell r="D34">
            <v>1181221</v>
          </cell>
          <cell r="G34">
            <v>7699963.76</v>
          </cell>
          <cell r="H34">
            <v>304838.9900000002</v>
          </cell>
          <cell r="I34">
            <v>25.807108915266507</v>
          </cell>
          <cell r="J34">
            <v>-876382.0099999998</v>
          </cell>
          <cell r="K34">
            <v>108.26775501113335</v>
          </cell>
          <cell r="L34">
            <v>587999.7599999998</v>
          </cell>
        </row>
        <row r="35">
          <cell r="B35">
            <v>36730160</v>
          </cell>
          <cell r="C35">
            <v>17925432</v>
          </cell>
          <cell r="D35">
            <v>3419583</v>
          </cell>
          <cell r="G35">
            <v>16870092.67</v>
          </cell>
          <cell r="H35">
            <v>746061.370000001</v>
          </cell>
          <cell r="I35">
            <v>21.81732012353556</v>
          </cell>
          <cell r="J35">
            <v>-2673521.629999999</v>
          </cell>
          <cell r="K35">
            <v>94.11261424550327</v>
          </cell>
          <cell r="L35">
            <v>-1055339.3299999982</v>
          </cell>
        </row>
        <row r="36">
          <cell r="B36">
            <v>3626715144</v>
          </cell>
          <cell r="C36">
            <v>1936827965</v>
          </cell>
          <cell r="D36">
            <v>308388544</v>
          </cell>
          <cell r="G36">
            <v>1818655957.2600005</v>
          </cell>
          <cell r="H36">
            <v>98109831.09000005</v>
          </cell>
          <cell r="I36">
            <v>31.81370806368217</v>
          </cell>
          <cell r="J36">
            <v>-210278712.90999994</v>
          </cell>
          <cell r="K36">
            <v>93.89868331749332</v>
          </cell>
          <cell r="L36">
            <v>-118172007.74000001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D27" sqref="D27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09.07.2012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09.07.2012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липень</v>
      </c>
      <c r="E8" s="20" t="s">
        <v>10</v>
      </c>
      <c r="F8" s="21" t="str">
        <f>'[5]вспомогат'!H8</f>
        <v>за липень</v>
      </c>
      <c r="G8" s="22" t="str">
        <f>'[5]вспомогат'!I8</f>
        <v>за липень</v>
      </c>
      <c r="H8" s="23"/>
      <c r="I8" s="22" t="str">
        <f>'[5]вспомогат'!K8</f>
        <v>за 7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448226240</v>
      </c>
      <c r="D10" s="33">
        <f>'[5]вспомогат'!D10</f>
        <v>66486860</v>
      </c>
      <c r="E10" s="33">
        <f>'[5]вспомогат'!G10</f>
        <v>426514932.24</v>
      </c>
      <c r="F10" s="33">
        <f>'[5]вспомогат'!H10</f>
        <v>24347140.310000002</v>
      </c>
      <c r="G10" s="34">
        <f>'[5]вспомогат'!I10</f>
        <v>36.6194768560284</v>
      </c>
      <c r="H10" s="35">
        <f>'[5]вспомогат'!J10</f>
        <v>-42139719.69</v>
      </c>
      <c r="I10" s="36">
        <f>'[5]вспомогат'!K10</f>
        <v>95.15617207952842</v>
      </c>
      <c r="J10" s="37">
        <f>'[5]вспомогат'!L10</f>
        <v>-21711307.75999999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913795100</v>
      </c>
      <c r="D12" s="38">
        <f>'[5]вспомогат'!D11</f>
        <v>147077600</v>
      </c>
      <c r="E12" s="33">
        <f>'[5]вспомогат'!G11</f>
        <v>851618109.64</v>
      </c>
      <c r="F12" s="38">
        <f>'[5]вспомогат'!H11</f>
        <v>46468101.350000024</v>
      </c>
      <c r="G12" s="39">
        <f>'[5]вспомогат'!I11</f>
        <v>31.594274960973003</v>
      </c>
      <c r="H12" s="35">
        <f>'[5]вспомогат'!J11</f>
        <v>-100609498.64999998</v>
      </c>
      <c r="I12" s="36">
        <f>'[5]вспомогат'!K11</f>
        <v>93.19574044991049</v>
      </c>
      <c r="J12" s="37">
        <f>'[5]вспомогат'!L11</f>
        <v>-62176990.360000014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72204828</v>
      </c>
      <c r="D13" s="38">
        <f>'[5]вспомогат'!D12</f>
        <v>12144080</v>
      </c>
      <c r="E13" s="33">
        <f>'[5]вспомогат'!G12</f>
        <v>62939623.68</v>
      </c>
      <c r="F13" s="38">
        <f>'[5]вспомогат'!H12</f>
        <v>2832343.339999996</v>
      </c>
      <c r="G13" s="39">
        <f>'[5]вспомогат'!I12</f>
        <v>23.322831700713405</v>
      </c>
      <c r="H13" s="35">
        <f>'[5]вспомогат'!J12</f>
        <v>-9311736.660000004</v>
      </c>
      <c r="I13" s="36">
        <f>'[5]вспомогат'!K12</f>
        <v>87.16816509832279</v>
      </c>
      <c r="J13" s="37">
        <f>'[5]вспомогат'!L12</f>
        <v>-9265204.32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138767724</v>
      </c>
      <c r="D14" s="38">
        <f>'[5]вспомогат'!D13</f>
        <v>21705982</v>
      </c>
      <c r="E14" s="33">
        <f>'[5]вспомогат'!G13</f>
        <v>126201877.38</v>
      </c>
      <c r="F14" s="38">
        <f>'[5]вспомогат'!H13</f>
        <v>9035286.819999993</v>
      </c>
      <c r="G14" s="39">
        <f>'[5]вспомогат'!I13</f>
        <v>41.62579154446914</v>
      </c>
      <c r="H14" s="35">
        <f>'[5]вспомогат'!J13</f>
        <v>-12670695.180000007</v>
      </c>
      <c r="I14" s="36">
        <f>'[5]вспомогат'!K13</f>
        <v>90.9446906976726</v>
      </c>
      <c r="J14" s="37">
        <f>'[5]вспомогат'!L13</f>
        <v>-12565846.620000005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79059300</v>
      </c>
      <c r="D15" s="38">
        <f>'[5]вспомогат'!D14</f>
        <v>12634000</v>
      </c>
      <c r="E15" s="33">
        <f>'[5]вспомогат'!G14</f>
        <v>71348049.75</v>
      </c>
      <c r="F15" s="38">
        <f>'[5]вспомогат'!H14</f>
        <v>3205883.620000005</v>
      </c>
      <c r="G15" s="39">
        <f>'[5]вспомогат'!I14</f>
        <v>25.37504844071557</v>
      </c>
      <c r="H15" s="35">
        <f>'[5]вспомогат'!J14</f>
        <v>-9428116.379999995</v>
      </c>
      <c r="I15" s="36">
        <f>'[5]вспомогат'!K14</f>
        <v>90.2462452235221</v>
      </c>
      <c r="J15" s="37">
        <f>'[5]вспомогат'!L14</f>
        <v>-7711250.25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13472010</v>
      </c>
      <c r="D16" s="38">
        <f>'[5]вспомогат'!D15</f>
        <v>2307190</v>
      </c>
      <c r="E16" s="33">
        <f>'[5]вспомогат'!G15</f>
        <v>11820926.95</v>
      </c>
      <c r="F16" s="38">
        <f>'[5]вспомогат'!H15</f>
        <v>534050.4100000001</v>
      </c>
      <c r="G16" s="39">
        <f>'[5]вспомогат'!I15</f>
        <v>23.147222812165456</v>
      </c>
      <c r="H16" s="35">
        <f>'[5]вспомогат'!J15</f>
        <v>-1773139.5899999999</v>
      </c>
      <c r="I16" s="36">
        <f>'[5]вспомогат'!K15</f>
        <v>87.74434512741603</v>
      </c>
      <c r="J16" s="37">
        <f>'[5]вспомогат'!L15</f>
        <v>-1651083.0500000007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1217298962</v>
      </c>
      <c r="D17" s="42">
        <f>SUM(D12:D16)</f>
        <v>195868852</v>
      </c>
      <c r="E17" s="42">
        <f>SUM(E12:E16)</f>
        <v>1123928587.3999999</v>
      </c>
      <c r="F17" s="42">
        <f>SUM(F12:F16)</f>
        <v>62075665.54000002</v>
      </c>
      <c r="G17" s="43">
        <f>F17/D17*100</f>
        <v>31.69246406774264</v>
      </c>
      <c r="H17" s="42">
        <f>SUM(H12:H16)</f>
        <v>-133793186.45999998</v>
      </c>
      <c r="I17" s="44">
        <f>E17/C17*100</f>
        <v>92.32970884600161</v>
      </c>
      <c r="J17" s="42">
        <f>SUM(J12:J16)</f>
        <v>-93370374.60000001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10774608</v>
      </c>
      <c r="D18" s="46">
        <f>'[5]вспомогат'!D16</f>
        <v>1661729</v>
      </c>
      <c r="E18" s="45">
        <f>'[5]вспомогат'!G16</f>
        <v>10391848.58</v>
      </c>
      <c r="F18" s="46">
        <f>'[5]вспомогат'!H16</f>
        <v>463634.6500000004</v>
      </c>
      <c r="G18" s="47">
        <f>'[5]вспомогат'!I16</f>
        <v>27.900737725585845</v>
      </c>
      <c r="H18" s="48">
        <f>'[5]вспомогат'!J16</f>
        <v>-1198094.3499999996</v>
      </c>
      <c r="I18" s="49">
        <f>'[5]вспомогат'!K16</f>
        <v>96.44757916018847</v>
      </c>
      <c r="J18" s="50">
        <f>'[5]вспомогат'!L16</f>
        <v>-382759.4199999999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44172808</v>
      </c>
      <c r="D19" s="38">
        <f>'[5]вспомогат'!D17</f>
        <v>6913260</v>
      </c>
      <c r="E19" s="33">
        <f>'[5]вспомогат'!G17</f>
        <v>41941361.43</v>
      </c>
      <c r="F19" s="38">
        <f>'[5]вспомогат'!H17</f>
        <v>2424658.7700000033</v>
      </c>
      <c r="G19" s="39">
        <f>'[5]вспомогат'!I17</f>
        <v>35.07258182102226</v>
      </c>
      <c r="H19" s="35">
        <f>'[5]вспомогат'!J17</f>
        <v>-4488601.229999997</v>
      </c>
      <c r="I19" s="36">
        <f>'[5]вспомогат'!K17</f>
        <v>94.9483705677031</v>
      </c>
      <c r="J19" s="37">
        <f>'[5]вспомогат'!L17</f>
        <v>-2231446.5700000003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3732642</v>
      </c>
      <c r="D20" s="38">
        <f>'[5]вспомогат'!D18</f>
        <v>659333</v>
      </c>
      <c r="E20" s="33">
        <f>'[5]вспомогат'!G18</f>
        <v>4007719.89</v>
      </c>
      <c r="F20" s="38">
        <f>'[5]вспомогат'!H18</f>
        <v>167932.5700000003</v>
      </c>
      <c r="G20" s="39">
        <f>'[5]вспомогат'!I18</f>
        <v>25.47006899396819</v>
      </c>
      <c r="H20" s="35">
        <f>'[5]вспомогат'!J18</f>
        <v>-491400.4299999997</v>
      </c>
      <c r="I20" s="36">
        <f>'[5]вспомогат'!K18</f>
        <v>107.36952244549572</v>
      </c>
      <c r="J20" s="37">
        <f>'[5]вспомогат'!L18</f>
        <v>275077.89000000013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8526768</v>
      </c>
      <c r="D21" s="38">
        <f>'[5]вспомогат'!D19</f>
        <v>1645426</v>
      </c>
      <c r="E21" s="33">
        <f>'[5]вспомогат'!G19</f>
        <v>8370572.55</v>
      </c>
      <c r="F21" s="38">
        <f>'[5]вспомогат'!H19</f>
        <v>404508.8499999996</v>
      </c>
      <c r="G21" s="39">
        <f>'[5]вспомогат'!I19</f>
        <v>24.583837255519217</v>
      </c>
      <c r="H21" s="35">
        <f>'[5]вспомогат'!J19</f>
        <v>-1240917.1500000004</v>
      </c>
      <c r="I21" s="36">
        <f>'[5]вспомогат'!K19</f>
        <v>98.16817521011478</v>
      </c>
      <c r="J21" s="37">
        <f>'[5]вспомогат'!L19</f>
        <v>-156195.4500000002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19696711</v>
      </c>
      <c r="D22" s="38">
        <f>'[5]вспомогат'!D20</f>
        <v>3428065</v>
      </c>
      <c r="E22" s="33">
        <f>'[5]вспомогат'!G20</f>
        <v>19203269.7</v>
      </c>
      <c r="F22" s="38">
        <f>'[5]вспомогат'!H20</f>
        <v>1056469.0599999987</v>
      </c>
      <c r="G22" s="39">
        <f>'[5]вспомогат'!I20</f>
        <v>30.81823302650325</v>
      </c>
      <c r="H22" s="35">
        <f>'[5]вспомогат'!J20</f>
        <v>-2371595.9400000013</v>
      </c>
      <c r="I22" s="36">
        <f>'[5]вспомогат'!K20</f>
        <v>97.49480357405864</v>
      </c>
      <c r="J22" s="37">
        <f>'[5]вспомогат'!L20</f>
        <v>-493441.30000000075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13153738</v>
      </c>
      <c r="D23" s="38">
        <f>'[5]вспомогат'!D21</f>
        <v>2471462</v>
      </c>
      <c r="E23" s="33">
        <f>'[5]вспомогат'!G21</f>
        <v>12450092.38</v>
      </c>
      <c r="F23" s="38">
        <f>'[5]вспомогат'!H21</f>
        <v>537368.1000000015</v>
      </c>
      <c r="G23" s="39">
        <f>'[5]вспомогат'!I21</f>
        <v>21.742923824036197</v>
      </c>
      <c r="H23" s="35">
        <f>'[5]вспомогат'!J21</f>
        <v>-1934093.8999999985</v>
      </c>
      <c r="I23" s="36">
        <f>'[5]вспомогат'!K21</f>
        <v>94.65060334940533</v>
      </c>
      <c r="J23" s="37">
        <f>'[5]вспомогат'!L21</f>
        <v>-703645.6199999992</v>
      </c>
    </row>
    <row r="24" spans="1:10" ht="12.75">
      <c r="A24" s="32" t="s">
        <v>26</v>
      </c>
      <c r="B24" s="33">
        <f>'[5]вспомогат'!B22</f>
        <v>36187807</v>
      </c>
      <c r="C24" s="33">
        <f>'[5]вспомогат'!C22</f>
        <v>18371082</v>
      </c>
      <c r="D24" s="38">
        <f>'[5]вспомогат'!D22</f>
        <v>2706624</v>
      </c>
      <c r="E24" s="33">
        <f>'[5]вспомогат'!G22</f>
        <v>19534081.21</v>
      </c>
      <c r="F24" s="38">
        <f>'[5]вспомогат'!H22</f>
        <v>600552.9600000009</v>
      </c>
      <c r="G24" s="39">
        <f>'[5]вспомогат'!I22</f>
        <v>22.18826700716468</v>
      </c>
      <c r="H24" s="35">
        <f>'[5]вспомогат'!J22</f>
        <v>-2106071.039999999</v>
      </c>
      <c r="I24" s="36">
        <f>'[5]вспомогат'!K22</f>
        <v>106.33059723972708</v>
      </c>
      <c r="J24" s="37">
        <f>'[5]вспомогат'!L22</f>
        <v>1162999.210000001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10896374</v>
      </c>
      <c r="D25" s="38">
        <f>'[5]вспомогат'!D23</f>
        <v>1692605</v>
      </c>
      <c r="E25" s="33">
        <f>'[5]вспомогат'!G23</f>
        <v>10491916.17</v>
      </c>
      <c r="F25" s="38">
        <f>'[5]вспомогат'!H23</f>
        <v>354800.4299999997</v>
      </c>
      <c r="G25" s="39">
        <f>'[5]вспомогат'!I23</f>
        <v>20.961797347875002</v>
      </c>
      <c r="H25" s="35">
        <f>'[5]вспомогат'!J23</f>
        <v>-1337804.5700000003</v>
      </c>
      <c r="I25" s="36">
        <f>'[5]вспомогат'!K23</f>
        <v>96.2881429180019</v>
      </c>
      <c r="J25" s="37">
        <f>'[5]вспомогат'!L23</f>
        <v>-404457.8300000001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8707679</v>
      </c>
      <c r="D26" s="38">
        <f>'[5]вспомогат'!D24</f>
        <v>1251378</v>
      </c>
      <c r="E26" s="33">
        <f>'[5]вспомогат'!G24</f>
        <v>9496395.21</v>
      </c>
      <c r="F26" s="38">
        <f>'[5]вспомогат'!H24</f>
        <v>420081.79000000097</v>
      </c>
      <c r="G26" s="39">
        <f>'[5]вспомогат'!I24</f>
        <v>33.56953614335564</v>
      </c>
      <c r="H26" s="35">
        <f>'[5]вспомогат'!J24</f>
        <v>-831296.209999999</v>
      </c>
      <c r="I26" s="36">
        <f>'[5]вспомогат'!K24</f>
        <v>109.05770883377765</v>
      </c>
      <c r="J26" s="37">
        <f>'[5]вспомогат'!L24</f>
        <v>788716.2100000009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13493567</v>
      </c>
      <c r="D27" s="38">
        <f>'[5]вспомогат'!D25</f>
        <v>1989160</v>
      </c>
      <c r="E27" s="33">
        <f>'[5]вспомогат'!G25</f>
        <v>13747703.02</v>
      </c>
      <c r="F27" s="38">
        <f>'[5]вспомогат'!H25</f>
        <v>590571.3599999994</v>
      </c>
      <c r="G27" s="39">
        <f>'[5]вспомогат'!I25</f>
        <v>29.68948500874738</v>
      </c>
      <c r="H27" s="35">
        <f>'[5]вспомогат'!J25</f>
        <v>-1398588.6400000006</v>
      </c>
      <c r="I27" s="36">
        <f>'[5]вспомогат'!K25</f>
        <v>101.88338650558448</v>
      </c>
      <c r="J27" s="37">
        <f>'[5]вспомогат'!L25</f>
        <v>254136.01999999955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9130844</v>
      </c>
      <c r="D28" s="38">
        <f>'[5]вспомогат'!D26</f>
        <v>1795114</v>
      </c>
      <c r="E28" s="33">
        <f>'[5]вспомогат'!G26</f>
        <v>8548231.55</v>
      </c>
      <c r="F28" s="38">
        <f>'[5]вспомогат'!H26</f>
        <v>284296.3800000008</v>
      </c>
      <c r="G28" s="39">
        <f>'[5]вспомогат'!I26</f>
        <v>15.837232621438016</v>
      </c>
      <c r="H28" s="35">
        <f>'[5]вспомогат'!J26</f>
        <v>-1510817.6199999992</v>
      </c>
      <c r="I28" s="36">
        <f>'[5]вспомогат'!K26</f>
        <v>93.61929247723431</v>
      </c>
      <c r="J28" s="37">
        <f>'[5]вспомогат'!L26</f>
        <v>-582612.4499999993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7087835</v>
      </c>
      <c r="D29" s="38">
        <f>'[5]вспомогат'!D27</f>
        <v>1407341</v>
      </c>
      <c r="E29" s="33">
        <f>'[5]вспомогат'!G27</f>
        <v>6597925.34</v>
      </c>
      <c r="F29" s="38">
        <f>'[5]вспомогат'!H27</f>
        <v>264850.9799999995</v>
      </c>
      <c r="G29" s="39">
        <f>'[5]вспомогат'!I27</f>
        <v>18.81924707657913</v>
      </c>
      <c r="H29" s="35">
        <f>'[5]вспомогат'!J27</f>
        <v>-1142490.0200000005</v>
      </c>
      <c r="I29" s="36">
        <f>'[5]вспомогат'!K27</f>
        <v>93.0880210952992</v>
      </c>
      <c r="J29" s="37">
        <f>'[5]вспомогат'!L27</f>
        <v>-489909.66000000015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14710072</v>
      </c>
      <c r="D30" s="38">
        <f>'[5]вспомогат'!D28</f>
        <v>2344296</v>
      </c>
      <c r="E30" s="33">
        <f>'[5]вспомогат'!G28</f>
        <v>14076509.69</v>
      </c>
      <c r="F30" s="38">
        <f>'[5]вспомогат'!H28</f>
        <v>383388.8699999992</v>
      </c>
      <c r="G30" s="39">
        <f>'[5]вспомогат'!I28</f>
        <v>16.354115265307758</v>
      </c>
      <c r="H30" s="35">
        <f>'[5]вспомогат'!J28</f>
        <v>-1960907.1300000008</v>
      </c>
      <c r="I30" s="36">
        <f>'[5]вспомогат'!K28</f>
        <v>95.69300333812097</v>
      </c>
      <c r="J30" s="37">
        <f>'[5]вспомогат'!L28</f>
        <v>-633562.3100000005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26603956</v>
      </c>
      <c r="D31" s="38">
        <f>'[5]вспомогат'!D29</f>
        <v>4376784</v>
      </c>
      <c r="E31" s="33">
        <f>'[5]вспомогат'!G29</f>
        <v>27613514.16</v>
      </c>
      <c r="F31" s="38">
        <f>'[5]вспомогат'!H29</f>
        <v>1324934.7199999988</v>
      </c>
      <c r="G31" s="39">
        <f>'[5]вспомогат'!I29</f>
        <v>30.2718781644239</v>
      </c>
      <c r="H31" s="35">
        <f>'[5]вспомогат'!J29</f>
        <v>-3051849.280000001</v>
      </c>
      <c r="I31" s="36">
        <f>'[5]вспомогат'!K29</f>
        <v>103.79476706396598</v>
      </c>
      <c r="J31" s="37">
        <f>'[5]вспомогат'!L29</f>
        <v>1009558.1600000001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11243560</v>
      </c>
      <c r="D32" s="38">
        <f>'[5]вспомогат'!D30</f>
        <v>2252649</v>
      </c>
      <c r="E32" s="33">
        <f>'[5]вспомогат'!G30</f>
        <v>10841410.64</v>
      </c>
      <c r="F32" s="38">
        <f>'[5]вспомогат'!H30</f>
        <v>315331.8500000015</v>
      </c>
      <c r="G32" s="39">
        <f>'[5]вспомогат'!I30</f>
        <v>13.998268261056271</v>
      </c>
      <c r="H32" s="35">
        <f>'[5]вспомогат'!J30</f>
        <v>-1937317.1499999985</v>
      </c>
      <c r="I32" s="36">
        <f>'[5]вспомогат'!K30</f>
        <v>96.42329155534368</v>
      </c>
      <c r="J32" s="37">
        <f>'[5]вспомогат'!L30</f>
        <v>-402149.3599999994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12333742</v>
      </c>
      <c r="D33" s="38">
        <f>'[5]вспомогат'!D31</f>
        <v>2442027</v>
      </c>
      <c r="E33" s="33">
        <f>'[5]вспомогат'!G31</f>
        <v>11309901.57</v>
      </c>
      <c r="F33" s="38">
        <f>'[5]вспомогат'!H31</f>
        <v>476494.7400000002</v>
      </c>
      <c r="G33" s="39">
        <f>'[5]вспомогат'!I31</f>
        <v>19.51226337792335</v>
      </c>
      <c r="H33" s="35">
        <f>'[5]вспомогат'!J31</f>
        <v>-1965532.2599999998</v>
      </c>
      <c r="I33" s="36">
        <f>'[5]вспомогат'!K31</f>
        <v>91.69886616729943</v>
      </c>
      <c r="J33" s="37">
        <f>'[5]вспомогат'!L31</f>
        <v>-1023840.4299999997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3761744</v>
      </c>
      <c r="D34" s="38">
        <f>'[5]вспомогат'!D32</f>
        <v>628259</v>
      </c>
      <c r="E34" s="33">
        <f>'[5]вспомогат'!G32</f>
        <v>3960740.03</v>
      </c>
      <c r="F34" s="38">
        <f>'[5]вспомогат'!H32</f>
        <v>145552.10999999987</v>
      </c>
      <c r="G34" s="39">
        <f>'[5]вспомогат'!I32</f>
        <v>23.16753281687964</v>
      </c>
      <c r="H34" s="35">
        <f>'[5]вспомогат'!J32</f>
        <v>-482706.89000000013</v>
      </c>
      <c r="I34" s="36">
        <f>'[5]вспомогат'!K32</f>
        <v>105.28999394961485</v>
      </c>
      <c r="J34" s="37">
        <f>'[5]вспомогат'!L32</f>
        <v>198996.0299999998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9867637</v>
      </c>
      <c r="D35" s="38">
        <f>'[5]вспомогат'!D33</f>
        <v>1766516</v>
      </c>
      <c r="E35" s="33">
        <f>'[5]вспомогат'!G33</f>
        <v>11059188.07</v>
      </c>
      <c r="F35" s="38">
        <f>'[5]вспомогат'!H33</f>
        <v>420696.6899999995</v>
      </c>
      <c r="G35" s="39">
        <f>'[5]вспомогат'!I33</f>
        <v>23.81505120814074</v>
      </c>
      <c r="H35" s="35">
        <f>'[5]вспомогат'!J33</f>
        <v>-1345819.3100000005</v>
      </c>
      <c r="I35" s="36">
        <f>'[5]вспомогат'!K33</f>
        <v>112.07534357009688</v>
      </c>
      <c r="J35" s="37">
        <f>'[5]вспомогат'!L33</f>
        <v>1191551.0700000003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7111964</v>
      </c>
      <c r="D36" s="38">
        <f>'[5]вспомогат'!D34</f>
        <v>1181221</v>
      </c>
      <c r="E36" s="33">
        <f>'[5]вспомогат'!G34</f>
        <v>7699963.76</v>
      </c>
      <c r="F36" s="38">
        <f>'[5]вспомогат'!H34</f>
        <v>304838.9900000002</v>
      </c>
      <c r="G36" s="39">
        <f>'[5]вспомогат'!I34</f>
        <v>25.807108915266507</v>
      </c>
      <c r="H36" s="35">
        <f>'[5]вспомогат'!J34</f>
        <v>-876382.0099999998</v>
      </c>
      <c r="I36" s="36">
        <f>'[5]вспомогат'!K34</f>
        <v>108.26775501113335</v>
      </c>
      <c r="J36" s="37">
        <f>'[5]вспомогат'!L34</f>
        <v>587999.7599999998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17925432</v>
      </c>
      <c r="D37" s="38">
        <f>'[5]вспомогат'!D35</f>
        <v>3419583</v>
      </c>
      <c r="E37" s="33">
        <f>'[5]вспомогат'!G35</f>
        <v>16870092.67</v>
      </c>
      <c r="F37" s="38">
        <f>'[5]вспомогат'!H35</f>
        <v>746061.370000001</v>
      </c>
      <c r="G37" s="39">
        <f>'[5]вспомогат'!I35</f>
        <v>21.81732012353556</v>
      </c>
      <c r="H37" s="35">
        <f>'[5]вспомогат'!J35</f>
        <v>-2673521.629999999</v>
      </c>
      <c r="I37" s="36">
        <f>'[5]вспомогат'!K35</f>
        <v>94.11261424550327</v>
      </c>
      <c r="J37" s="37">
        <f>'[5]вспомогат'!L35</f>
        <v>-1055339.3299999982</v>
      </c>
    </row>
    <row r="38" spans="1:10" ht="18.75" customHeight="1">
      <c r="A38" s="51" t="s">
        <v>40</v>
      </c>
      <c r="B38" s="42">
        <f>SUM(B18:B37)</f>
        <v>545458205</v>
      </c>
      <c r="C38" s="42">
        <f>SUM(C18:C37)</f>
        <v>271302763</v>
      </c>
      <c r="D38" s="42">
        <f>SUM(D18:D37)</f>
        <v>46032832</v>
      </c>
      <c r="E38" s="42">
        <f>SUM(E18:E37)</f>
        <v>268212437.61999995</v>
      </c>
      <c r="F38" s="42">
        <f>SUM(F18:F37)</f>
        <v>11687025.240000004</v>
      </c>
      <c r="G38" s="43">
        <f>F38/D38*100</f>
        <v>25.388455874276872</v>
      </c>
      <c r="H38" s="42">
        <f>SUM(H18:H37)</f>
        <v>-34345806.75999999</v>
      </c>
      <c r="I38" s="44">
        <f>E38/C38*100</f>
        <v>98.86093110669866</v>
      </c>
      <c r="J38" s="42">
        <f>SUM(J18:J37)</f>
        <v>-3090325.379999996</v>
      </c>
    </row>
    <row r="39" spans="1:10" ht="20.25" customHeight="1">
      <c r="A39" s="52" t="s">
        <v>41</v>
      </c>
      <c r="B39" s="53">
        <f>'[5]вспомогат'!B36</f>
        <v>3626715144</v>
      </c>
      <c r="C39" s="53">
        <f>'[5]вспомогат'!C36</f>
        <v>1936827965</v>
      </c>
      <c r="D39" s="53">
        <f>'[5]вспомогат'!D36</f>
        <v>308388544</v>
      </c>
      <c r="E39" s="53">
        <f>'[5]вспомогат'!G36</f>
        <v>1818655957.2600005</v>
      </c>
      <c r="F39" s="53">
        <f>'[5]вспомогат'!H36</f>
        <v>98109831.09000005</v>
      </c>
      <c r="G39" s="54">
        <f>'[5]вспомогат'!I36</f>
        <v>31.81370806368217</v>
      </c>
      <c r="H39" s="53">
        <f>'[5]вспомогат'!J36</f>
        <v>-210278712.90999994</v>
      </c>
      <c r="I39" s="54">
        <f>'[5]вспомогат'!K36</f>
        <v>93.89868331749332</v>
      </c>
      <c r="J39" s="53">
        <f>'[5]вспомогат'!L36</f>
        <v>-118172007.74000001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09.07.2012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2012-07-10T05:26:01Z</dcterms:created>
  <dcterms:modified xsi:type="dcterms:W3CDTF">2012-07-10T05:26:19Z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