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<sst xmlns="http://schemas.openxmlformats.org/spreadsheetml/2006/main" count="47" uniqueCount="42">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</sst>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1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21.06.2012</v>
          </cell>
        </row>
        <row r="6">
          <cell r="G6" t="str">
            <v>Фактично надійшло на 21.06.2012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385211833.04</v>
          </cell>
          <cell r="H10">
            <v>45538612.74000001</v>
          </cell>
          <cell r="I10">
            <v>78.82030541462147</v>
          </cell>
          <cell r="J10">
            <v>-12236617.25999999</v>
          </cell>
          <cell r="K10">
            <v>100.9096397233107</v>
          </cell>
          <cell r="L10">
            <v>3472453.0400000215</v>
          </cell>
        </row>
        <row r="11">
          <cell r="B11">
            <v>1702276100</v>
          </cell>
          <cell r="C11">
            <v>767467500</v>
          </cell>
          <cell r="D11">
            <v>122010700</v>
          </cell>
          <cell r="G11">
            <v>755447921.19</v>
          </cell>
          <cell r="H11">
            <v>86072827.20000005</v>
          </cell>
          <cell r="I11">
            <v>70.54531053424007</v>
          </cell>
          <cell r="J11">
            <v>-35937872.79999995</v>
          </cell>
          <cell r="K11">
            <v>98.43386478124482</v>
          </cell>
          <cell r="L11">
            <v>-12019578.809999943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54272988.3</v>
          </cell>
          <cell r="H12">
            <v>5783308.359999999</v>
          </cell>
          <cell r="I12">
            <v>46.98940832496119</v>
          </cell>
          <cell r="J12">
            <v>-6524376.640000001</v>
          </cell>
          <cell r="K12">
            <v>89.64703954434127</v>
          </cell>
          <cell r="L12">
            <v>-6267759.700000003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111502706.63</v>
          </cell>
          <cell r="H13">
            <v>13290348.409999996</v>
          </cell>
          <cell r="I13">
            <v>58.4629289643447</v>
          </cell>
          <cell r="J13">
            <v>-9442601.590000004</v>
          </cell>
          <cell r="K13">
            <v>92.28588562115029</v>
          </cell>
          <cell r="L13">
            <v>-9320435.370000005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63307307.49</v>
          </cell>
          <cell r="H14">
            <v>7875211.520000003</v>
          </cell>
          <cell r="I14">
            <v>58.71809005435475</v>
          </cell>
          <cell r="J14">
            <v>-5536688.479999997</v>
          </cell>
          <cell r="K14">
            <v>93.89251140150657</v>
          </cell>
          <cell r="L14">
            <v>-4117992.509999998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10438137.12</v>
          </cell>
          <cell r="H15">
            <v>1290901.0099999998</v>
          </cell>
          <cell r="I15">
            <v>62.00501505814315</v>
          </cell>
          <cell r="J15">
            <v>-791028.9900000002</v>
          </cell>
          <cell r="K15">
            <v>93.157561834996</v>
          </cell>
          <cell r="L15">
            <v>-766682.8800000008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9388334.94</v>
          </cell>
          <cell r="H16">
            <v>1240963.13</v>
          </cell>
          <cell r="I16">
            <v>81.13781546450328</v>
          </cell>
          <cell r="J16">
            <v>-288487.8700000001</v>
          </cell>
          <cell r="K16">
            <v>102.36111162294685</v>
          </cell>
          <cell r="L16">
            <v>216555.93999999948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36666699.56</v>
          </cell>
          <cell r="H17">
            <v>4355298.110000003</v>
          </cell>
          <cell r="I17">
            <v>57.28857601923612</v>
          </cell>
          <cell r="J17">
            <v>-3247086.889999997</v>
          </cell>
          <cell r="K17">
            <v>97.69158949171236</v>
          </cell>
          <cell r="L17">
            <v>-866418.4399999976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3570987.69</v>
          </cell>
          <cell r="H18">
            <v>305000.1699999999</v>
          </cell>
          <cell r="I18">
            <v>54.881513577319</v>
          </cell>
          <cell r="J18">
            <v>-250742.83000000007</v>
          </cell>
          <cell r="K18">
            <v>117.08889605873681</v>
          </cell>
          <cell r="L18">
            <v>521178.68999999994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7441625.28</v>
          </cell>
          <cell r="H19">
            <v>737675.2000000002</v>
          </cell>
          <cell r="I19">
            <v>58.09431330717152</v>
          </cell>
          <cell r="J19">
            <v>-532113.7999999998</v>
          </cell>
          <cell r="K19">
            <v>108.14206414969638</v>
          </cell>
          <cell r="L19">
            <v>560283.2800000003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17018324.6</v>
          </cell>
          <cell r="H20">
            <v>2189342.0500000007</v>
          </cell>
          <cell r="I20">
            <v>64.09047171297108</v>
          </cell>
          <cell r="J20">
            <v>-1226675.9499999993</v>
          </cell>
          <cell r="K20">
            <v>104.4590904805444</v>
          </cell>
          <cell r="L20">
            <v>726468.6000000015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10775910.62</v>
          </cell>
          <cell r="H21">
            <v>1259431.5199999996</v>
          </cell>
          <cell r="I21">
            <v>54.166581509332026</v>
          </cell>
          <cell r="J21">
            <v>-1065676.4800000004</v>
          </cell>
          <cell r="K21">
            <v>100.87654185306576</v>
          </cell>
          <cell r="L21">
            <v>93634.61999999918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17421729.37</v>
          </cell>
          <cell r="H22">
            <v>1598050.6000000015</v>
          </cell>
          <cell r="I22">
            <v>63.37348843351492</v>
          </cell>
          <cell r="J22">
            <v>-923588.3999999985</v>
          </cell>
          <cell r="K22">
            <v>110.76776676582216</v>
          </cell>
          <cell r="L22">
            <v>1693571.370000001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9280460.88</v>
          </cell>
          <cell r="H23">
            <v>1090640.8100000005</v>
          </cell>
          <cell r="I23">
            <v>59.1245390724528</v>
          </cell>
          <cell r="J23">
            <v>-754009.1899999995</v>
          </cell>
          <cell r="K23">
            <v>100.83326602395172</v>
          </cell>
          <cell r="L23">
            <v>76691.88000000082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8557700.61</v>
          </cell>
          <cell r="H24">
            <v>997608.1799999997</v>
          </cell>
          <cell r="I24">
            <v>72.2770399114367</v>
          </cell>
          <cell r="J24">
            <v>-382647.8200000003</v>
          </cell>
          <cell r="K24">
            <v>114.77139415374995</v>
          </cell>
          <cell r="L24">
            <v>1101399.6099999994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12349815.3</v>
          </cell>
          <cell r="H25">
            <v>1512929.370000001</v>
          </cell>
          <cell r="I25">
            <v>75.34715193892268</v>
          </cell>
          <cell r="J25">
            <v>-495015.62999999896</v>
          </cell>
          <cell r="K25">
            <v>108.78683337228283</v>
          </cell>
          <cell r="L25">
            <v>997508.3000000007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7601310.63</v>
          </cell>
          <cell r="H26">
            <v>813305.4199999999</v>
          </cell>
          <cell r="I26">
            <v>57.33009877093207</v>
          </cell>
          <cell r="J26">
            <v>-605330.5800000001</v>
          </cell>
          <cell r="K26">
            <v>103.62037084243832</v>
          </cell>
          <cell r="L26">
            <v>265580.6299999999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5911690.95</v>
          </cell>
          <cell r="H27">
            <v>728895.4100000001</v>
          </cell>
          <cell r="I27">
            <v>65.58099785594045</v>
          </cell>
          <cell r="J27">
            <v>-382547.58999999985</v>
          </cell>
          <cell r="K27">
            <v>105.53963799011461</v>
          </cell>
          <cell r="L27">
            <v>310296.9500000002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12782373.1</v>
          </cell>
          <cell r="H28">
            <v>1458064.9699999988</v>
          </cell>
          <cell r="I28">
            <v>62.41371816368012</v>
          </cell>
          <cell r="J28">
            <v>-878064.0300000012</v>
          </cell>
          <cell r="K28">
            <v>102.044764267269</v>
          </cell>
          <cell r="L28">
            <v>256132.09999999963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24702161.46</v>
          </cell>
          <cell r="H29">
            <v>2301187.75</v>
          </cell>
          <cell r="I29">
            <v>58.168000301306385</v>
          </cell>
          <cell r="J29">
            <v>-1654918.25</v>
          </cell>
          <cell r="K29">
            <v>107.56583894666116</v>
          </cell>
          <cell r="L29">
            <v>1737471.460000001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9586383.8</v>
          </cell>
          <cell r="H30">
            <v>1124476.6100000013</v>
          </cell>
          <cell r="I30">
            <v>60.221031581754836</v>
          </cell>
          <cell r="J30">
            <v>-742772.3899999987</v>
          </cell>
          <cell r="K30">
            <v>106.62305299207166</v>
          </cell>
          <cell r="L30">
            <v>595472.8000000007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9998076.39</v>
          </cell>
          <cell r="H31">
            <v>1378620.1500000004</v>
          </cell>
          <cell r="I31">
            <v>68.94872732292201</v>
          </cell>
          <cell r="J31">
            <v>-620865.8499999996</v>
          </cell>
          <cell r="K31">
            <v>98.72601547887282</v>
          </cell>
          <cell r="L31">
            <v>-129017.6099999994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3560037.14</v>
          </cell>
          <cell r="H32">
            <v>412588.79000000004</v>
          </cell>
          <cell r="I32">
            <v>69.80949746286511</v>
          </cell>
          <cell r="J32">
            <v>-178432.20999999996</v>
          </cell>
          <cell r="K32">
            <v>113.6127072572551</v>
          </cell>
          <cell r="L32">
            <v>426552.14000000013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10023001.44</v>
          </cell>
          <cell r="H33">
            <v>1000909.8099999987</v>
          </cell>
          <cell r="I33">
            <v>67.73632090283522</v>
          </cell>
          <cell r="J33">
            <v>-476746.19000000134</v>
          </cell>
          <cell r="K33">
            <v>123.56957651628527</v>
          </cell>
          <cell r="L33">
            <v>1911780.4399999995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6815030.45</v>
          </cell>
          <cell r="H34">
            <v>877545.1900000004</v>
          </cell>
          <cell r="I34">
            <v>83.33097739591527</v>
          </cell>
          <cell r="J34">
            <v>-175538.8099999996</v>
          </cell>
          <cell r="K34">
            <v>114.91023047196616</v>
          </cell>
          <cell r="L34">
            <v>884287.4500000002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14896175.7</v>
          </cell>
          <cell r="H35">
            <v>1930780.33</v>
          </cell>
          <cell r="I35">
            <v>59.892650295387185</v>
          </cell>
          <cell r="J35">
            <v>-1292954.67</v>
          </cell>
          <cell r="K35">
            <v>97.09884573283439</v>
          </cell>
          <cell r="L35">
            <v>-445073.30000000075</v>
          </cell>
        </row>
        <row r="36">
          <cell r="B36">
            <v>3626661424</v>
          </cell>
          <cell r="C36">
            <v>1636614363</v>
          </cell>
          <cell r="D36">
            <v>273807924</v>
          </cell>
          <cell r="G36">
            <v>1618528723.6799998</v>
          </cell>
          <cell r="H36">
            <v>187164522.8100001</v>
          </cell>
          <cell r="I36">
            <v>68.35613815544656</v>
          </cell>
          <cell r="J36">
            <v>-86643401.18999994</v>
          </cell>
          <cell r="K36">
            <v>98.89493580596175</v>
          </cell>
          <cell r="L36">
            <v>-18085639.319999926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0" sqref="A4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385211833.04</v>
      </c>
      <c r="F10" s="33">
        <f>'[5]вспомогат'!H10</f>
        <v>45538612.74000001</v>
      </c>
      <c r="G10" s="34">
        <f>'[5]вспомогат'!I10</f>
        <v>78.82030541462147</v>
      </c>
      <c r="H10" s="35">
        <f>'[5]вспомогат'!J10</f>
        <v>-12236617.25999999</v>
      </c>
      <c r="I10" s="36">
        <f>'[5]вспомогат'!K10</f>
        <v>100.9096397233107</v>
      </c>
      <c r="J10" s="37">
        <f>'[5]вспомогат'!L10</f>
        <v>3472453.0400000215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767467500</v>
      </c>
      <c r="D12" s="38">
        <f>'[5]вспомогат'!D11</f>
        <v>122010700</v>
      </c>
      <c r="E12" s="33">
        <f>'[5]вспомогат'!G11</f>
        <v>755447921.19</v>
      </c>
      <c r="F12" s="38">
        <f>'[5]вспомогат'!H11</f>
        <v>86072827.20000005</v>
      </c>
      <c r="G12" s="39">
        <f>'[5]вспомогат'!I11</f>
        <v>70.54531053424007</v>
      </c>
      <c r="H12" s="35">
        <f>'[5]вспомогат'!J11</f>
        <v>-35937872.79999995</v>
      </c>
      <c r="I12" s="36">
        <f>'[5]вспомогат'!K11</f>
        <v>98.43386478124482</v>
      </c>
      <c r="J12" s="37">
        <f>'[5]вспомогат'!L11</f>
        <v>-12019578.809999943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54272988.3</v>
      </c>
      <c r="F13" s="38">
        <f>'[5]вспомогат'!H12</f>
        <v>5783308.359999999</v>
      </c>
      <c r="G13" s="39">
        <f>'[5]вспомогат'!I12</f>
        <v>46.98940832496119</v>
      </c>
      <c r="H13" s="35">
        <f>'[5]вспомогат'!J12</f>
        <v>-6524376.640000001</v>
      </c>
      <c r="I13" s="36">
        <f>'[5]вспомогат'!K12</f>
        <v>89.64703954434127</v>
      </c>
      <c r="J13" s="37">
        <f>'[5]вспомогат'!L12</f>
        <v>-6267759.700000003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111502706.63</v>
      </c>
      <c r="F14" s="38">
        <f>'[5]вспомогат'!H13</f>
        <v>13290348.409999996</v>
      </c>
      <c r="G14" s="39">
        <f>'[5]вспомогат'!I13</f>
        <v>58.4629289643447</v>
      </c>
      <c r="H14" s="35">
        <f>'[5]вспомогат'!J13</f>
        <v>-9442601.590000004</v>
      </c>
      <c r="I14" s="36">
        <f>'[5]вспомогат'!K13</f>
        <v>92.28588562115029</v>
      </c>
      <c r="J14" s="37">
        <f>'[5]вспомогат'!L13</f>
        <v>-9320435.370000005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63307307.49</v>
      </c>
      <c r="F15" s="38">
        <f>'[5]вспомогат'!H14</f>
        <v>7875211.520000003</v>
      </c>
      <c r="G15" s="39">
        <f>'[5]вспомогат'!I14</f>
        <v>58.71809005435475</v>
      </c>
      <c r="H15" s="35">
        <f>'[5]вспомогат'!J14</f>
        <v>-5536688.479999997</v>
      </c>
      <c r="I15" s="36">
        <f>'[5]вспомогат'!K14</f>
        <v>93.89251140150657</v>
      </c>
      <c r="J15" s="37">
        <f>'[5]вспомогат'!L14</f>
        <v>-4117992.509999998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10438137.12</v>
      </c>
      <c r="F16" s="38">
        <f>'[5]вспомогат'!H15</f>
        <v>1290901.0099999998</v>
      </c>
      <c r="G16" s="39">
        <f>'[5]вспомогат'!I15</f>
        <v>62.00501505814315</v>
      </c>
      <c r="H16" s="35">
        <f>'[5]вспомогат'!J15</f>
        <v>-791028.9900000002</v>
      </c>
      <c r="I16" s="36">
        <f>'[5]вспомогат'!K15</f>
        <v>93.157561834996</v>
      </c>
      <c r="J16" s="37">
        <f>'[5]вспомогат'!L15</f>
        <v>-766682.8800000008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1027461510</v>
      </c>
      <c r="D17" s="42">
        <f>SUM(D12:D16)</f>
        <v>172545165</v>
      </c>
      <c r="E17" s="42">
        <f>SUM(E12:E16)</f>
        <v>994969060.73</v>
      </c>
      <c r="F17" s="42">
        <f>SUM(F12:F16)</f>
        <v>114312596.50000004</v>
      </c>
      <c r="G17" s="43">
        <f>F17/D17*100</f>
        <v>66.25082568961005</v>
      </c>
      <c r="H17" s="42">
        <f>SUM(H12:H16)</f>
        <v>-58232568.499999955</v>
      </c>
      <c r="I17" s="44">
        <f>E17/C17*100</f>
        <v>96.83759936953746</v>
      </c>
      <c r="J17" s="42">
        <f>SUM(J12:J16)</f>
        <v>-32492449.26999995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9388334.94</v>
      </c>
      <c r="F18" s="46">
        <f>'[5]вспомогат'!H16</f>
        <v>1240963.13</v>
      </c>
      <c r="G18" s="47">
        <f>'[5]вспомогат'!I16</f>
        <v>81.13781546450328</v>
      </c>
      <c r="H18" s="48">
        <f>'[5]вспомогат'!J16</f>
        <v>-288487.8700000001</v>
      </c>
      <c r="I18" s="49">
        <f>'[5]вспомогат'!K16</f>
        <v>102.36111162294685</v>
      </c>
      <c r="J18" s="50">
        <f>'[5]вспомогат'!L16</f>
        <v>216555.93999999948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36666699.56</v>
      </c>
      <c r="F19" s="38">
        <f>'[5]вспомогат'!H17</f>
        <v>4355298.110000003</v>
      </c>
      <c r="G19" s="39">
        <f>'[5]вспомогат'!I17</f>
        <v>57.28857601923612</v>
      </c>
      <c r="H19" s="35">
        <f>'[5]вспомогат'!J17</f>
        <v>-3247086.889999997</v>
      </c>
      <c r="I19" s="36">
        <f>'[5]вспомогат'!K17</f>
        <v>97.69158949171236</v>
      </c>
      <c r="J19" s="37">
        <f>'[5]вспомогат'!L17</f>
        <v>-866418.4399999976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3570987.69</v>
      </c>
      <c r="F20" s="38">
        <f>'[5]вспомогат'!H18</f>
        <v>305000.1699999999</v>
      </c>
      <c r="G20" s="39">
        <f>'[5]вспомогат'!I18</f>
        <v>54.881513577319</v>
      </c>
      <c r="H20" s="35">
        <f>'[5]вспомогат'!J18</f>
        <v>-250742.83000000007</v>
      </c>
      <c r="I20" s="36">
        <f>'[5]вспомогат'!K18</f>
        <v>117.08889605873681</v>
      </c>
      <c r="J20" s="37">
        <f>'[5]вспомогат'!L18</f>
        <v>521178.68999999994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7441625.28</v>
      </c>
      <c r="F21" s="38">
        <f>'[5]вспомогат'!H19</f>
        <v>737675.2000000002</v>
      </c>
      <c r="G21" s="39">
        <f>'[5]вспомогат'!I19</f>
        <v>58.09431330717152</v>
      </c>
      <c r="H21" s="35">
        <f>'[5]вспомогат'!J19</f>
        <v>-532113.7999999998</v>
      </c>
      <c r="I21" s="36">
        <f>'[5]вспомогат'!K19</f>
        <v>108.14206414969638</v>
      </c>
      <c r="J21" s="37">
        <f>'[5]вспомогат'!L19</f>
        <v>560283.2800000003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17018324.6</v>
      </c>
      <c r="F22" s="38">
        <f>'[5]вспомогат'!H20</f>
        <v>2189342.0500000007</v>
      </c>
      <c r="G22" s="39">
        <f>'[5]вспомогат'!I20</f>
        <v>64.09047171297108</v>
      </c>
      <c r="H22" s="35">
        <f>'[5]вспомогат'!J20</f>
        <v>-1226675.9499999993</v>
      </c>
      <c r="I22" s="36">
        <f>'[5]вспомогат'!K20</f>
        <v>104.4590904805444</v>
      </c>
      <c r="J22" s="37">
        <f>'[5]вспомогат'!L20</f>
        <v>726468.6000000015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10775910.62</v>
      </c>
      <c r="F23" s="38">
        <f>'[5]вспомогат'!H21</f>
        <v>1259431.5199999996</v>
      </c>
      <c r="G23" s="39">
        <f>'[5]вспомогат'!I21</f>
        <v>54.166581509332026</v>
      </c>
      <c r="H23" s="35">
        <f>'[5]вспомогат'!J21</f>
        <v>-1065676.4800000004</v>
      </c>
      <c r="I23" s="36">
        <f>'[5]вспомогат'!K21</f>
        <v>100.87654185306576</v>
      </c>
      <c r="J23" s="37">
        <f>'[5]вспомогат'!L21</f>
        <v>93634.61999999918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17421729.37</v>
      </c>
      <c r="F24" s="38">
        <f>'[5]вспомогат'!H22</f>
        <v>1598050.6000000015</v>
      </c>
      <c r="G24" s="39">
        <f>'[5]вспомогат'!I22</f>
        <v>63.37348843351492</v>
      </c>
      <c r="H24" s="35">
        <f>'[5]вспомогат'!J22</f>
        <v>-923588.3999999985</v>
      </c>
      <c r="I24" s="36">
        <f>'[5]вспомогат'!K22</f>
        <v>110.76776676582216</v>
      </c>
      <c r="J24" s="37">
        <f>'[5]вспомогат'!L22</f>
        <v>1693571.370000001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9280460.88</v>
      </c>
      <c r="F25" s="38">
        <f>'[5]вспомогат'!H23</f>
        <v>1090640.8100000005</v>
      </c>
      <c r="G25" s="39">
        <f>'[5]вспомогат'!I23</f>
        <v>59.1245390724528</v>
      </c>
      <c r="H25" s="35">
        <f>'[5]вспомогат'!J23</f>
        <v>-754009.1899999995</v>
      </c>
      <c r="I25" s="36">
        <f>'[5]вспомогат'!K23</f>
        <v>100.83326602395172</v>
      </c>
      <c r="J25" s="37">
        <f>'[5]вспомогат'!L23</f>
        <v>76691.88000000082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8557700.61</v>
      </c>
      <c r="F26" s="38">
        <f>'[5]вспомогат'!H24</f>
        <v>997608.1799999997</v>
      </c>
      <c r="G26" s="39">
        <f>'[5]вспомогат'!I24</f>
        <v>72.2770399114367</v>
      </c>
      <c r="H26" s="35">
        <f>'[5]вспомогат'!J24</f>
        <v>-382647.8200000003</v>
      </c>
      <c r="I26" s="36">
        <f>'[5]вспомогат'!K24</f>
        <v>114.77139415374995</v>
      </c>
      <c r="J26" s="37">
        <f>'[5]вспомогат'!L24</f>
        <v>1101399.6099999994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12349815.3</v>
      </c>
      <c r="F27" s="38">
        <f>'[5]вспомогат'!H25</f>
        <v>1512929.370000001</v>
      </c>
      <c r="G27" s="39">
        <f>'[5]вспомогат'!I25</f>
        <v>75.34715193892268</v>
      </c>
      <c r="H27" s="35">
        <f>'[5]вспомогат'!J25</f>
        <v>-495015.62999999896</v>
      </c>
      <c r="I27" s="36">
        <f>'[5]вспомогат'!K25</f>
        <v>108.78683337228283</v>
      </c>
      <c r="J27" s="37">
        <f>'[5]вспомогат'!L25</f>
        <v>997508.3000000007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7601310.63</v>
      </c>
      <c r="F28" s="38">
        <f>'[5]вспомогат'!H26</f>
        <v>813305.4199999999</v>
      </c>
      <c r="G28" s="39">
        <f>'[5]вспомогат'!I26</f>
        <v>57.33009877093207</v>
      </c>
      <c r="H28" s="35">
        <f>'[5]вспомогат'!J26</f>
        <v>-605330.5800000001</v>
      </c>
      <c r="I28" s="36">
        <f>'[5]вспомогат'!K26</f>
        <v>103.62037084243832</v>
      </c>
      <c r="J28" s="37">
        <f>'[5]вспомогат'!L26</f>
        <v>265580.6299999999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5911690.95</v>
      </c>
      <c r="F29" s="38">
        <f>'[5]вспомогат'!H27</f>
        <v>728895.4100000001</v>
      </c>
      <c r="G29" s="39">
        <f>'[5]вспомогат'!I27</f>
        <v>65.58099785594045</v>
      </c>
      <c r="H29" s="35">
        <f>'[5]вспомогат'!J27</f>
        <v>-382547.58999999985</v>
      </c>
      <c r="I29" s="36">
        <f>'[5]вспомогат'!K27</f>
        <v>105.53963799011461</v>
      </c>
      <c r="J29" s="37">
        <f>'[5]вспомогат'!L27</f>
        <v>310296.9500000002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12782373.1</v>
      </c>
      <c r="F30" s="38">
        <f>'[5]вспомогат'!H28</f>
        <v>1458064.9699999988</v>
      </c>
      <c r="G30" s="39">
        <f>'[5]вспомогат'!I28</f>
        <v>62.41371816368012</v>
      </c>
      <c r="H30" s="35">
        <f>'[5]вспомогат'!J28</f>
        <v>-878064.0300000012</v>
      </c>
      <c r="I30" s="36">
        <f>'[5]вспомогат'!K28</f>
        <v>102.044764267269</v>
      </c>
      <c r="J30" s="37">
        <f>'[5]вспомогат'!L28</f>
        <v>256132.09999999963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24702161.46</v>
      </c>
      <c r="F31" s="38">
        <f>'[5]вспомогат'!H29</f>
        <v>2301187.75</v>
      </c>
      <c r="G31" s="39">
        <f>'[5]вспомогат'!I29</f>
        <v>58.168000301306385</v>
      </c>
      <c r="H31" s="35">
        <f>'[5]вспомогат'!J29</f>
        <v>-1654918.25</v>
      </c>
      <c r="I31" s="36">
        <f>'[5]вспомогат'!K29</f>
        <v>107.56583894666116</v>
      </c>
      <c r="J31" s="37">
        <f>'[5]вспомогат'!L29</f>
        <v>1737471.460000001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9586383.8</v>
      </c>
      <c r="F32" s="38">
        <f>'[5]вспомогат'!H30</f>
        <v>1124476.6100000013</v>
      </c>
      <c r="G32" s="39">
        <f>'[5]вспомогат'!I30</f>
        <v>60.221031581754836</v>
      </c>
      <c r="H32" s="35">
        <f>'[5]вспомогат'!J30</f>
        <v>-742772.3899999987</v>
      </c>
      <c r="I32" s="36">
        <f>'[5]вспомогат'!K30</f>
        <v>106.62305299207166</v>
      </c>
      <c r="J32" s="37">
        <f>'[5]вспомогат'!L30</f>
        <v>595472.8000000007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9998076.39</v>
      </c>
      <c r="F33" s="38">
        <f>'[5]вспомогат'!H31</f>
        <v>1378620.1500000004</v>
      </c>
      <c r="G33" s="39">
        <f>'[5]вспомогат'!I31</f>
        <v>68.94872732292201</v>
      </c>
      <c r="H33" s="35">
        <f>'[5]вспомогат'!J31</f>
        <v>-620865.8499999996</v>
      </c>
      <c r="I33" s="36">
        <f>'[5]вспомогат'!K31</f>
        <v>98.72601547887282</v>
      </c>
      <c r="J33" s="37">
        <f>'[5]вспомогат'!L31</f>
        <v>-129017.6099999994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3560037.14</v>
      </c>
      <c r="F34" s="38">
        <f>'[5]вспомогат'!H32</f>
        <v>412588.79000000004</v>
      </c>
      <c r="G34" s="39">
        <f>'[5]вспомогат'!I32</f>
        <v>69.80949746286511</v>
      </c>
      <c r="H34" s="35">
        <f>'[5]вспомогат'!J32</f>
        <v>-178432.20999999996</v>
      </c>
      <c r="I34" s="36">
        <f>'[5]вспомогат'!K32</f>
        <v>113.6127072572551</v>
      </c>
      <c r="J34" s="37">
        <f>'[5]вспомогат'!L32</f>
        <v>426552.14000000013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10023001.44</v>
      </c>
      <c r="F35" s="38">
        <f>'[5]вспомогат'!H33</f>
        <v>1000909.8099999987</v>
      </c>
      <c r="G35" s="39">
        <f>'[5]вспомогат'!I33</f>
        <v>67.73632090283522</v>
      </c>
      <c r="H35" s="35">
        <f>'[5]вспомогат'!J33</f>
        <v>-476746.19000000134</v>
      </c>
      <c r="I35" s="36">
        <f>'[5]вспомогат'!K33</f>
        <v>123.56957651628527</v>
      </c>
      <c r="J35" s="37">
        <f>'[5]вспомогат'!L33</f>
        <v>1911780.4399999995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6815030.45</v>
      </c>
      <c r="F36" s="38">
        <f>'[5]вспомогат'!H34</f>
        <v>877545.1900000004</v>
      </c>
      <c r="G36" s="39">
        <f>'[5]вспомогат'!I34</f>
        <v>83.33097739591527</v>
      </c>
      <c r="H36" s="35">
        <f>'[5]вспомогат'!J34</f>
        <v>-175538.8099999996</v>
      </c>
      <c r="I36" s="36">
        <f>'[5]вспомогат'!K34</f>
        <v>114.91023047196616</v>
      </c>
      <c r="J36" s="37">
        <f>'[5]вспомогат'!L34</f>
        <v>884287.4500000002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14896175.7</v>
      </c>
      <c r="F37" s="38">
        <f>'[5]вспомогат'!H35</f>
        <v>1930780.33</v>
      </c>
      <c r="G37" s="39">
        <f>'[5]вспомогат'!I35</f>
        <v>59.892650295387185</v>
      </c>
      <c r="H37" s="35">
        <f>'[5]вспомогат'!J35</f>
        <v>-1292954.67</v>
      </c>
      <c r="I37" s="36">
        <f>'[5]вспомогат'!K35</f>
        <v>97.09884573283439</v>
      </c>
      <c r="J37" s="37">
        <f>'[5]вспомогат'!L35</f>
        <v>-445073.30000000075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238347829.90999997</v>
      </c>
      <c r="F38" s="42">
        <f>SUM(F18:F37)</f>
        <v>27313313.57</v>
      </c>
      <c r="G38" s="43">
        <f>F38/D38*100</f>
        <v>62.80723278160964</v>
      </c>
      <c r="H38" s="42">
        <f>SUM(H18:H37)</f>
        <v>-16174215.429999994</v>
      </c>
      <c r="I38" s="44">
        <f>E38/C38*100</f>
        <v>104.8081394500316</v>
      </c>
      <c r="J38" s="42">
        <f>SUM(J18:J37)</f>
        <v>10934356.910000008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1636614363</v>
      </c>
      <c r="D39" s="53">
        <f>'[5]вспомогат'!D36</f>
        <v>273807924</v>
      </c>
      <c r="E39" s="53">
        <f>'[5]вспомогат'!G36</f>
        <v>1618528723.6799998</v>
      </c>
      <c r="F39" s="53">
        <f>'[5]вспомогат'!H36</f>
        <v>187164522.8100001</v>
      </c>
      <c r="G39" s="54">
        <f>'[5]вспомогат'!I36</f>
        <v>68.35613815544656</v>
      </c>
      <c r="H39" s="53">
        <f>'[5]вспомогат'!J36</f>
        <v>-86643401.18999994</v>
      </c>
      <c r="I39" s="54">
        <f>'[5]вспомогат'!K36</f>
        <v>98.89493580596175</v>
      </c>
      <c r="J39" s="53">
        <f>'[5]вспомогат'!L36</f>
        <v>-18085639.319999926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2012-06-22T04:41:15Z</dcterms:created>
  <dcterms:modified xsi:type="dcterms:W3CDTF">2012-06-22T04:41:48Z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