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548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<sst xmlns="http://schemas.openxmlformats.org/spreadsheetml/2006/main" count="47" uniqueCount="42">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</sst>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19.06.2012</v>
          </cell>
        </row>
        <row r="6">
          <cell r="G6" t="str">
            <v>Фактично надійшло на 19.06.2012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381739380</v>
          </cell>
          <cell r="D10">
            <v>57775230</v>
          </cell>
          <cell r="G10">
            <v>376683201.28</v>
          </cell>
          <cell r="H10">
            <v>37009980.97999996</v>
          </cell>
          <cell r="I10">
            <v>64.05856104770152</v>
          </cell>
          <cell r="J10">
            <v>-20765249.02000004</v>
          </cell>
          <cell r="K10">
            <v>98.67548935611515</v>
          </cell>
          <cell r="L10">
            <v>-5056178.720000029</v>
          </cell>
        </row>
        <row r="11">
          <cell r="B11">
            <v>1702276100</v>
          </cell>
          <cell r="C11">
            <v>767467500</v>
          </cell>
          <cell r="D11">
            <v>122010700</v>
          </cell>
          <cell r="G11">
            <v>736919364.82</v>
          </cell>
          <cell r="H11">
            <v>67544270.83000004</v>
          </cell>
          <cell r="I11">
            <v>55.35930113506442</v>
          </cell>
          <cell r="J11">
            <v>-54466429.16999996</v>
          </cell>
          <cell r="K11">
            <v>96.01961839687023</v>
          </cell>
          <cell r="L11">
            <v>-30548135.179999948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53033765.71</v>
          </cell>
          <cell r="H12">
            <v>4544085.770000003</v>
          </cell>
          <cell r="I12">
            <v>36.920718802926814</v>
          </cell>
          <cell r="J12">
            <v>-7763599.229999997</v>
          </cell>
          <cell r="K12">
            <v>87.60011638772617</v>
          </cell>
          <cell r="L12">
            <v>-7506982.289999999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107838117.51</v>
          </cell>
          <cell r="H13">
            <v>9625759.290000007</v>
          </cell>
          <cell r="I13">
            <v>42.342763653639345</v>
          </cell>
          <cell r="J13">
            <v>-13107190.709999993</v>
          </cell>
          <cell r="K13">
            <v>89.25286640037882</v>
          </cell>
          <cell r="L13">
            <v>-12985024.489999995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62286128.49</v>
          </cell>
          <cell r="H14">
            <v>6854032.520000003</v>
          </cell>
          <cell r="I14">
            <v>51.10411291465044</v>
          </cell>
          <cell r="J14">
            <v>-6557867.479999997</v>
          </cell>
          <cell r="K14">
            <v>92.37797753958826</v>
          </cell>
          <cell r="L14">
            <v>-5139171.509999998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10265402.29</v>
          </cell>
          <cell r="H15">
            <v>1118166.1799999997</v>
          </cell>
          <cell r="I15">
            <v>53.708154452839416</v>
          </cell>
          <cell r="J15">
            <v>-963763.8200000003</v>
          </cell>
          <cell r="K15">
            <v>91.61595001079891</v>
          </cell>
          <cell r="L15">
            <v>-939417.7100000009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8897456.85</v>
          </cell>
          <cell r="H16">
            <v>750085.04</v>
          </cell>
          <cell r="I16">
            <v>49.04276371063865</v>
          </cell>
          <cell r="J16">
            <v>-779365.96</v>
          </cell>
          <cell r="K16">
            <v>97.00906280013942</v>
          </cell>
          <cell r="L16">
            <v>-274322.1500000004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36292314.15</v>
          </cell>
          <cell r="H17">
            <v>3980912.6999999993</v>
          </cell>
          <cell r="I17">
            <v>52.363997613906676</v>
          </cell>
          <cell r="J17">
            <v>-3621472.3000000007</v>
          </cell>
          <cell r="K17">
            <v>96.69410931966803</v>
          </cell>
          <cell r="L17">
            <v>-1240803.8500000015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3532629.03</v>
          </cell>
          <cell r="H18">
            <v>266641.5099999998</v>
          </cell>
          <cell r="I18">
            <v>47.979283589716786</v>
          </cell>
          <cell r="J18">
            <v>-289101.4900000002</v>
          </cell>
          <cell r="K18">
            <v>115.8311563117559</v>
          </cell>
          <cell r="L18">
            <v>482820.0299999998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7357273.96</v>
          </cell>
          <cell r="H19">
            <v>653323.8799999999</v>
          </cell>
          <cell r="I19">
            <v>51.45137341715827</v>
          </cell>
          <cell r="J19">
            <v>-616465.1200000001</v>
          </cell>
          <cell r="K19">
            <v>106.9162666235743</v>
          </cell>
          <cell r="L19">
            <v>475931.95999999996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16574123.63</v>
          </cell>
          <cell r="H20">
            <v>1745141.08</v>
          </cell>
          <cell r="I20">
            <v>51.0869989560945</v>
          </cell>
          <cell r="J20">
            <v>-1670876.92</v>
          </cell>
          <cell r="K20">
            <v>101.73256889822744</v>
          </cell>
          <cell r="L20">
            <v>282267.6300000008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10602619.06</v>
          </cell>
          <cell r="H21">
            <v>1086139.960000001</v>
          </cell>
          <cell r="I21">
            <v>46.7135272856143</v>
          </cell>
          <cell r="J21">
            <v>-1238968.039999999</v>
          </cell>
          <cell r="K21">
            <v>99.25430741538601</v>
          </cell>
          <cell r="L21">
            <v>-79656.93999999948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17221462.58</v>
          </cell>
          <cell r="H22">
            <v>1397783.8099999987</v>
          </cell>
          <cell r="I22">
            <v>55.4315589979374</v>
          </cell>
          <cell r="J22">
            <v>-1123855.1900000013</v>
          </cell>
          <cell r="K22">
            <v>109.49446578550392</v>
          </cell>
          <cell r="L22">
            <v>1493304.5799999982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9105355.43</v>
          </cell>
          <cell r="H23">
            <v>915535.3599999994</v>
          </cell>
          <cell r="I23">
            <v>49.631928008023166</v>
          </cell>
          <cell r="J23">
            <v>-929114.6400000006</v>
          </cell>
          <cell r="K23">
            <v>98.93072533654419</v>
          </cell>
          <cell r="L23">
            <v>-98413.5700000003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8412306.41</v>
          </cell>
          <cell r="H24">
            <v>852213.9800000004</v>
          </cell>
          <cell r="I24">
            <v>61.74318242413005</v>
          </cell>
          <cell r="J24">
            <v>-528042.0199999996</v>
          </cell>
          <cell r="K24">
            <v>112.8214433671602</v>
          </cell>
          <cell r="L24">
            <v>956005.4100000001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12095372.62</v>
          </cell>
          <cell r="H25">
            <v>1258486.6899999995</v>
          </cell>
          <cell r="I25">
            <v>62.67535664572483</v>
          </cell>
          <cell r="J25">
            <v>-749458.3100000005</v>
          </cell>
          <cell r="K25">
            <v>106.54550321798027</v>
          </cell>
          <cell r="L25">
            <v>743065.6199999992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7502271.27</v>
          </cell>
          <cell r="H26">
            <v>714266.0599999996</v>
          </cell>
          <cell r="I26">
            <v>50.3487899644447</v>
          </cell>
          <cell r="J26">
            <v>-704369.9400000004</v>
          </cell>
          <cell r="K26">
            <v>102.27027535091939</v>
          </cell>
          <cell r="L26">
            <v>166541.26999999955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5790314.44</v>
          </cell>
          <cell r="H27">
            <v>607518.9000000004</v>
          </cell>
          <cell r="I27">
            <v>54.66037394630228</v>
          </cell>
          <cell r="J27">
            <v>-503924.0999999996</v>
          </cell>
          <cell r="K27">
            <v>103.37273971443537</v>
          </cell>
          <cell r="L27">
            <v>188920.4400000004</v>
          </cell>
        </row>
        <row r="28">
          <cell r="B28">
            <v>30060410</v>
          </cell>
          <cell r="C28">
            <v>12526241</v>
          </cell>
          <cell r="D28">
            <v>2336129</v>
          </cell>
          <cell r="G28">
            <v>12505963.63</v>
          </cell>
          <cell r="H28">
            <v>1181655.5</v>
          </cell>
          <cell r="I28">
            <v>50.58177437975387</v>
          </cell>
          <cell r="J28">
            <v>-1154473.5</v>
          </cell>
          <cell r="K28">
            <v>99.83812086962082</v>
          </cell>
          <cell r="L28">
            <v>-20277.36999999918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24127895.36</v>
          </cell>
          <cell r="H29">
            <v>1726921.6499999985</v>
          </cell>
          <cell r="I29">
            <v>43.652057098571134</v>
          </cell>
          <cell r="J29">
            <v>-2229184.3500000015</v>
          </cell>
          <cell r="K29">
            <v>105.06519077766781</v>
          </cell>
          <cell r="L29">
            <v>1163205.3599999994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9320069.46</v>
          </cell>
          <cell r="H30">
            <v>858162.2700000014</v>
          </cell>
          <cell r="I30">
            <v>45.95864129529599</v>
          </cell>
          <cell r="J30">
            <v>-1009086.7299999986</v>
          </cell>
          <cell r="K30">
            <v>103.66101343901637</v>
          </cell>
          <cell r="L30">
            <v>329158.4600000009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9805385.7</v>
          </cell>
          <cell r="H31">
            <v>1185929.459999999</v>
          </cell>
          <cell r="I31">
            <v>59.31171611104049</v>
          </cell>
          <cell r="J31">
            <v>-813556.540000001</v>
          </cell>
          <cell r="K31">
            <v>96.82329106454426</v>
          </cell>
          <cell r="L31">
            <v>-321708.30000000075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3507377.87</v>
          </cell>
          <cell r="H32">
            <v>359929.52</v>
          </cell>
          <cell r="I32">
            <v>60.899616088091626</v>
          </cell>
          <cell r="J32">
            <v>-231091.47999999998</v>
          </cell>
          <cell r="K32">
            <v>111.93217360223522</v>
          </cell>
          <cell r="L32">
            <v>373892.8700000001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9911044.97</v>
          </cell>
          <cell r="H33">
            <v>888953.3399999999</v>
          </cell>
          <cell r="I33">
            <v>60.15969481394857</v>
          </cell>
          <cell r="J33">
            <v>-588702.6600000001</v>
          </cell>
          <cell r="K33">
            <v>122.18930996948549</v>
          </cell>
          <cell r="L33">
            <v>1799823.9700000007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6682692.05</v>
          </cell>
          <cell r="H34">
            <v>745206.79</v>
          </cell>
          <cell r="I34">
            <v>70.76423058369514</v>
          </cell>
          <cell r="J34">
            <v>-307877.20999999996</v>
          </cell>
          <cell r="K34">
            <v>112.67883383245574</v>
          </cell>
          <cell r="L34">
            <v>751949.0499999998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14662525.9</v>
          </cell>
          <cell r="H35">
            <v>1697130.5300000012</v>
          </cell>
          <cell r="I35">
            <v>52.644852321918556</v>
          </cell>
          <cell r="J35">
            <v>-1526604.4699999988</v>
          </cell>
          <cell r="K35">
            <v>95.57582893022595</v>
          </cell>
          <cell r="L35">
            <v>-678723.0999999996</v>
          </cell>
        </row>
        <row r="36">
          <cell r="B36">
            <v>3626661424</v>
          </cell>
          <cell r="C36">
            <v>1636614363</v>
          </cell>
          <cell r="D36">
            <v>273807924</v>
          </cell>
          <cell r="G36">
            <v>1580932434.47</v>
          </cell>
          <cell r="H36">
            <v>149568233.60000005</v>
          </cell>
          <cell r="I36">
            <v>54.62523926078927</v>
          </cell>
          <cell r="J36">
            <v>-124239690.39999995</v>
          </cell>
          <cell r="K36">
            <v>96.59773677973031</v>
          </cell>
          <cell r="L36">
            <v>-55681928.52999997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9" sqref="A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381739380</v>
      </c>
      <c r="D10" s="33">
        <f>'[5]вспомогат'!D10</f>
        <v>57775230</v>
      </c>
      <c r="E10" s="33">
        <f>'[5]вспомогат'!G10</f>
        <v>376683201.28</v>
      </c>
      <c r="F10" s="33">
        <f>'[5]вспомогат'!H10</f>
        <v>37009980.97999996</v>
      </c>
      <c r="G10" s="34">
        <f>'[5]вспомогат'!I10</f>
        <v>64.05856104770152</v>
      </c>
      <c r="H10" s="35">
        <f>'[5]вспомогат'!J10</f>
        <v>-20765249.02000004</v>
      </c>
      <c r="I10" s="36">
        <f>'[5]вспомогат'!K10</f>
        <v>98.67548935611515</v>
      </c>
      <c r="J10" s="37">
        <f>'[5]вспомогат'!L10</f>
        <v>-5056178.720000029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767467500</v>
      </c>
      <c r="D12" s="38">
        <f>'[5]вспомогат'!D11</f>
        <v>122010700</v>
      </c>
      <c r="E12" s="33">
        <f>'[5]вспомогат'!G11</f>
        <v>736919364.82</v>
      </c>
      <c r="F12" s="38">
        <f>'[5]вспомогат'!H11</f>
        <v>67544270.83000004</v>
      </c>
      <c r="G12" s="39">
        <f>'[5]вспомогат'!I11</f>
        <v>55.35930113506442</v>
      </c>
      <c r="H12" s="35">
        <f>'[5]вспомогат'!J11</f>
        <v>-54466429.16999996</v>
      </c>
      <c r="I12" s="36">
        <f>'[5]вспомогат'!K11</f>
        <v>96.01961839687023</v>
      </c>
      <c r="J12" s="37">
        <f>'[5]вспомогат'!L11</f>
        <v>-30548135.179999948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53033765.71</v>
      </c>
      <c r="F13" s="38">
        <f>'[5]вспомогат'!H12</f>
        <v>4544085.770000003</v>
      </c>
      <c r="G13" s="39">
        <f>'[5]вспомогат'!I12</f>
        <v>36.920718802926814</v>
      </c>
      <c r="H13" s="35">
        <f>'[5]вспомогат'!J12</f>
        <v>-7763599.229999997</v>
      </c>
      <c r="I13" s="36">
        <f>'[5]вспомогат'!K12</f>
        <v>87.60011638772617</v>
      </c>
      <c r="J13" s="37">
        <f>'[5]вспомогат'!L12</f>
        <v>-7506982.289999999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107838117.51</v>
      </c>
      <c r="F14" s="38">
        <f>'[5]вспомогат'!H13</f>
        <v>9625759.290000007</v>
      </c>
      <c r="G14" s="39">
        <f>'[5]вспомогат'!I13</f>
        <v>42.342763653639345</v>
      </c>
      <c r="H14" s="35">
        <f>'[5]вспомогат'!J13</f>
        <v>-13107190.709999993</v>
      </c>
      <c r="I14" s="36">
        <f>'[5]вспомогат'!K13</f>
        <v>89.25286640037882</v>
      </c>
      <c r="J14" s="37">
        <f>'[5]вспомогат'!L13</f>
        <v>-12985024.489999995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62286128.49</v>
      </c>
      <c r="F15" s="38">
        <f>'[5]вспомогат'!H14</f>
        <v>6854032.520000003</v>
      </c>
      <c r="G15" s="39">
        <f>'[5]вспомогат'!I14</f>
        <v>51.10411291465044</v>
      </c>
      <c r="H15" s="35">
        <f>'[5]вспомогат'!J14</f>
        <v>-6557867.479999997</v>
      </c>
      <c r="I15" s="36">
        <f>'[5]вспомогат'!K14</f>
        <v>92.37797753958826</v>
      </c>
      <c r="J15" s="37">
        <f>'[5]вспомогат'!L14</f>
        <v>-5139171.509999998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10265402.29</v>
      </c>
      <c r="F16" s="38">
        <f>'[5]вспомогат'!H15</f>
        <v>1118166.1799999997</v>
      </c>
      <c r="G16" s="39">
        <f>'[5]вспомогат'!I15</f>
        <v>53.708154452839416</v>
      </c>
      <c r="H16" s="35">
        <f>'[5]вспомогат'!J15</f>
        <v>-963763.8200000003</v>
      </c>
      <c r="I16" s="36">
        <f>'[5]вспомогат'!K15</f>
        <v>91.61595001079891</v>
      </c>
      <c r="J16" s="37">
        <f>'[5]вспомогат'!L15</f>
        <v>-939417.7100000009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1027461510</v>
      </c>
      <c r="D17" s="42">
        <f>SUM(D12:D16)</f>
        <v>172545165</v>
      </c>
      <c r="E17" s="42">
        <f>SUM(E12:E16)</f>
        <v>970342778.82</v>
      </c>
      <c r="F17" s="42">
        <f>SUM(F12:F16)</f>
        <v>89686314.59000006</v>
      </c>
      <c r="G17" s="43">
        <f>F17/D17*100</f>
        <v>51.97845711295363</v>
      </c>
      <c r="H17" s="42">
        <f>SUM(H12:H16)</f>
        <v>-82858850.40999994</v>
      </c>
      <c r="I17" s="44">
        <f>E17/C17*100</f>
        <v>94.44079115138825</v>
      </c>
      <c r="J17" s="42">
        <f>SUM(J12:J16)</f>
        <v>-57118731.17999994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8897456.85</v>
      </c>
      <c r="F18" s="46">
        <f>'[5]вспомогат'!H16</f>
        <v>750085.04</v>
      </c>
      <c r="G18" s="47">
        <f>'[5]вспомогат'!I16</f>
        <v>49.04276371063865</v>
      </c>
      <c r="H18" s="48">
        <f>'[5]вспомогат'!J16</f>
        <v>-779365.96</v>
      </c>
      <c r="I18" s="49">
        <f>'[5]вспомогат'!K16</f>
        <v>97.00906280013942</v>
      </c>
      <c r="J18" s="50">
        <f>'[5]вспомогат'!L16</f>
        <v>-274322.1500000004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36292314.15</v>
      </c>
      <c r="F19" s="38">
        <f>'[5]вспомогат'!H17</f>
        <v>3980912.6999999993</v>
      </c>
      <c r="G19" s="39">
        <f>'[5]вспомогат'!I17</f>
        <v>52.363997613906676</v>
      </c>
      <c r="H19" s="35">
        <f>'[5]вспомогат'!J17</f>
        <v>-3621472.3000000007</v>
      </c>
      <c r="I19" s="36">
        <f>'[5]вспомогат'!K17</f>
        <v>96.69410931966803</v>
      </c>
      <c r="J19" s="37">
        <f>'[5]вспомогат'!L17</f>
        <v>-1240803.8500000015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3532629.03</v>
      </c>
      <c r="F20" s="38">
        <f>'[5]вспомогат'!H18</f>
        <v>266641.5099999998</v>
      </c>
      <c r="G20" s="39">
        <f>'[5]вспомогат'!I18</f>
        <v>47.979283589716786</v>
      </c>
      <c r="H20" s="35">
        <f>'[5]вспомогат'!J18</f>
        <v>-289101.4900000002</v>
      </c>
      <c r="I20" s="36">
        <f>'[5]вспомогат'!K18</f>
        <v>115.8311563117559</v>
      </c>
      <c r="J20" s="37">
        <f>'[5]вспомогат'!L18</f>
        <v>482820.0299999998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7357273.96</v>
      </c>
      <c r="F21" s="38">
        <f>'[5]вспомогат'!H19</f>
        <v>653323.8799999999</v>
      </c>
      <c r="G21" s="39">
        <f>'[5]вспомогат'!I19</f>
        <v>51.45137341715827</v>
      </c>
      <c r="H21" s="35">
        <f>'[5]вспомогат'!J19</f>
        <v>-616465.1200000001</v>
      </c>
      <c r="I21" s="36">
        <f>'[5]вспомогат'!K19</f>
        <v>106.9162666235743</v>
      </c>
      <c r="J21" s="37">
        <f>'[5]вспомогат'!L19</f>
        <v>475931.95999999996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16574123.63</v>
      </c>
      <c r="F22" s="38">
        <f>'[5]вспомогат'!H20</f>
        <v>1745141.08</v>
      </c>
      <c r="G22" s="39">
        <f>'[5]вспомогат'!I20</f>
        <v>51.0869989560945</v>
      </c>
      <c r="H22" s="35">
        <f>'[5]вспомогат'!J20</f>
        <v>-1670876.92</v>
      </c>
      <c r="I22" s="36">
        <f>'[5]вспомогат'!K20</f>
        <v>101.73256889822744</v>
      </c>
      <c r="J22" s="37">
        <f>'[5]вспомогат'!L20</f>
        <v>282267.6300000008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10602619.06</v>
      </c>
      <c r="F23" s="38">
        <f>'[5]вспомогат'!H21</f>
        <v>1086139.960000001</v>
      </c>
      <c r="G23" s="39">
        <f>'[5]вспомогат'!I21</f>
        <v>46.7135272856143</v>
      </c>
      <c r="H23" s="35">
        <f>'[5]вспомогат'!J21</f>
        <v>-1238968.039999999</v>
      </c>
      <c r="I23" s="36">
        <f>'[5]вспомогат'!K21</f>
        <v>99.25430741538601</v>
      </c>
      <c r="J23" s="37">
        <f>'[5]вспомогат'!L21</f>
        <v>-79656.93999999948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17221462.58</v>
      </c>
      <c r="F24" s="38">
        <f>'[5]вспомогат'!H22</f>
        <v>1397783.8099999987</v>
      </c>
      <c r="G24" s="39">
        <f>'[5]вспомогат'!I22</f>
        <v>55.4315589979374</v>
      </c>
      <c r="H24" s="35">
        <f>'[5]вспомогат'!J22</f>
        <v>-1123855.1900000013</v>
      </c>
      <c r="I24" s="36">
        <f>'[5]вспомогат'!K22</f>
        <v>109.49446578550392</v>
      </c>
      <c r="J24" s="37">
        <f>'[5]вспомогат'!L22</f>
        <v>1493304.5799999982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9105355.43</v>
      </c>
      <c r="F25" s="38">
        <f>'[5]вспомогат'!H23</f>
        <v>915535.3599999994</v>
      </c>
      <c r="G25" s="39">
        <f>'[5]вспомогат'!I23</f>
        <v>49.631928008023166</v>
      </c>
      <c r="H25" s="35">
        <f>'[5]вспомогат'!J23</f>
        <v>-929114.6400000006</v>
      </c>
      <c r="I25" s="36">
        <f>'[5]вспомогат'!K23</f>
        <v>98.93072533654419</v>
      </c>
      <c r="J25" s="37">
        <f>'[5]вспомогат'!L23</f>
        <v>-98413.5700000003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8412306.41</v>
      </c>
      <c r="F26" s="38">
        <f>'[5]вспомогат'!H24</f>
        <v>852213.9800000004</v>
      </c>
      <c r="G26" s="39">
        <f>'[5]вспомогат'!I24</f>
        <v>61.74318242413005</v>
      </c>
      <c r="H26" s="35">
        <f>'[5]вспомогат'!J24</f>
        <v>-528042.0199999996</v>
      </c>
      <c r="I26" s="36">
        <f>'[5]вспомогат'!K24</f>
        <v>112.8214433671602</v>
      </c>
      <c r="J26" s="37">
        <f>'[5]вспомогат'!L24</f>
        <v>956005.4100000001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12095372.62</v>
      </c>
      <c r="F27" s="38">
        <f>'[5]вспомогат'!H25</f>
        <v>1258486.6899999995</v>
      </c>
      <c r="G27" s="39">
        <f>'[5]вспомогат'!I25</f>
        <v>62.67535664572483</v>
      </c>
      <c r="H27" s="35">
        <f>'[5]вспомогат'!J25</f>
        <v>-749458.3100000005</v>
      </c>
      <c r="I27" s="36">
        <f>'[5]вспомогат'!K25</f>
        <v>106.54550321798027</v>
      </c>
      <c r="J27" s="37">
        <f>'[5]вспомогат'!L25</f>
        <v>743065.6199999992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7502271.27</v>
      </c>
      <c r="F28" s="38">
        <f>'[5]вспомогат'!H26</f>
        <v>714266.0599999996</v>
      </c>
      <c r="G28" s="39">
        <f>'[5]вспомогат'!I26</f>
        <v>50.3487899644447</v>
      </c>
      <c r="H28" s="35">
        <f>'[5]вспомогат'!J26</f>
        <v>-704369.9400000004</v>
      </c>
      <c r="I28" s="36">
        <f>'[5]вспомогат'!K26</f>
        <v>102.27027535091939</v>
      </c>
      <c r="J28" s="37">
        <f>'[5]вспомогат'!L26</f>
        <v>166541.26999999955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5790314.44</v>
      </c>
      <c r="F29" s="38">
        <f>'[5]вспомогат'!H27</f>
        <v>607518.9000000004</v>
      </c>
      <c r="G29" s="39">
        <f>'[5]вспомогат'!I27</f>
        <v>54.66037394630228</v>
      </c>
      <c r="H29" s="35">
        <f>'[5]вспомогат'!J27</f>
        <v>-503924.0999999996</v>
      </c>
      <c r="I29" s="36">
        <f>'[5]вспомогат'!K27</f>
        <v>103.37273971443537</v>
      </c>
      <c r="J29" s="37">
        <f>'[5]вспомогат'!L27</f>
        <v>188920.4400000004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12526241</v>
      </c>
      <c r="D30" s="38">
        <f>'[5]вспомогат'!D28</f>
        <v>2336129</v>
      </c>
      <c r="E30" s="33">
        <f>'[5]вспомогат'!G28</f>
        <v>12505963.63</v>
      </c>
      <c r="F30" s="38">
        <f>'[5]вспомогат'!H28</f>
        <v>1181655.5</v>
      </c>
      <c r="G30" s="39">
        <f>'[5]вспомогат'!I28</f>
        <v>50.58177437975387</v>
      </c>
      <c r="H30" s="35">
        <f>'[5]вспомогат'!J28</f>
        <v>-1154473.5</v>
      </c>
      <c r="I30" s="36">
        <f>'[5]вспомогат'!K28</f>
        <v>99.83812086962082</v>
      </c>
      <c r="J30" s="37">
        <f>'[5]вспомогат'!L28</f>
        <v>-20277.36999999918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24127895.36</v>
      </c>
      <c r="F31" s="38">
        <f>'[5]вспомогат'!H29</f>
        <v>1726921.6499999985</v>
      </c>
      <c r="G31" s="39">
        <f>'[5]вспомогат'!I29</f>
        <v>43.652057098571134</v>
      </c>
      <c r="H31" s="35">
        <f>'[5]вспомогат'!J29</f>
        <v>-2229184.3500000015</v>
      </c>
      <c r="I31" s="36">
        <f>'[5]вспомогат'!K29</f>
        <v>105.06519077766781</v>
      </c>
      <c r="J31" s="37">
        <f>'[5]вспомогат'!L29</f>
        <v>1163205.3599999994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9320069.46</v>
      </c>
      <c r="F32" s="38">
        <f>'[5]вспомогат'!H30</f>
        <v>858162.2700000014</v>
      </c>
      <c r="G32" s="39">
        <f>'[5]вспомогат'!I30</f>
        <v>45.95864129529599</v>
      </c>
      <c r="H32" s="35">
        <f>'[5]вспомогат'!J30</f>
        <v>-1009086.7299999986</v>
      </c>
      <c r="I32" s="36">
        <f>'[5]вспомогат'!K30</f>
        <v>103.66101343901637</v>
      </c>
      <c r="J32" s="37">
        <f>'[5]вспомогат'!L30</f>
        <v>329158.4600000009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9805385.7</v>
      </c>
      <c r="F33" s="38">
        <f>'[5]вспомогат'!H31</f>
        <v>1185929.459999999</v>
      </c>
      <c r="G33" s="39">
        <f>'[5]вспомогат'!I31</f>
        <v>59.31171611104049</v>
      </c>
      <c r="H33" s="35">
        <f>'[5]вспомогат'!J31</f>
        <v>-813556.540000001</v>
      </c>
      <c r="I33" s="36">
        <f>'[5]вспомогат'!K31</f>
        <v>96.82329106454426</v>
      </c>
      <c r="J33" s="37">
        <f>'[5]вспомогат'!L31</f>
        <v>-321708.30000000075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3507377.87</v>
      </c>
      <c r="F34" s="38">
        <f>'[5]вспомогат'!H32</f>
        <v>359929.52</v>
      </c>
      <c r="G34" s="39">
        <f>'[5]вспомогат'!I32</f>
        <v>60.899616088091626</v>
      </c>
      <c r="H34" s="35">
        <f>'[5]вспомогат'!J32</f>
        <v>-231091.47999999998</v>
      </c>
      <c r="I34" s="36">
        <f>'[5]вспомогат'!K32</f>
        <v>111.93217360223522</v>
      </c>
      <c r="J34" s="37">
        <f>'[5]вспомогат'!L32</f>
        <v>373892.8700000001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9911044.97</v>
      </c>
      <c r="F35" s="38">
        <f>'[5]вспомогат'!H33</f>
        <v>888953.3399999999</v>
      </c>
      <c r="G35" s="39">
        <f>'[5]вспомогат'!I33</f>
        <v>60.15969481394857</v>
      </c>
      <c r="H35" s="35">
        <f>'[5]вспомогат'!J33</f>
        <v>-588702.6600000001</v>
      </c>
      <c r="I35" s="36">
        <f>'[5]вспомогат'!K33</f>
        <v>122.18930996948549</v>
      </c>
      <c r="J35" s="37">
        <f>'[5]вспомогат'!L33</f>
        <v>1799823.9700000007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6682692.05</v>
      </c>
      <c r="F36" s="38">
        <f>'[5]вспомогат'!H34</f>
        <v>745206.79</v>
      </c>
      <c r="G36" s="39">
        <f>'[5]вспомогат'!I34</f>
        <v>70.76423058369514</v>
      </c>
      <c r="H36" s="35">
        <f>'[5]вспомогат'!J34</f>
        <v>-307877.20999999996</v>
      </c>
      <c r="I36" s="36">
        <f>'[5]вспомогат'!K34</f>
        <v>112.67883383245574</v>
      </c>
      <c r="J36" s="37">
        <f>'[5]вспомогат'!L34</f>
        <v>751949.0499999998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14662525.9</v>
      </c>
      <c r="F37" s="38">
        <f>'[5]вспомогат'!H35</f>
        <v>1697130.5300000012</v>
      </c>
      <c r="G37" s="39">
        <f>'[5]вспомогат'!I35</f>
        <v>52.644852321918556</v>
      </c>
      <c r="H37" s="35">
        <f>'[5]вспомогат'!J35</f>
        <v>-1526604.4699999988</v>
      </c>
      <c r="I37" s="36">
        <f>'[5]вспомогат'!K35</f>
        <v>95.57582893022595</v>
      </c>
      <c r="J37" s="37">
        <f>'[5]вспомогат'!L35</f>
        <v>-678723.0999999996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227413473</v>
      </c>
      <c r="D38" s="42">
        <f>SUM(D18:D37)</f>
        <v>43487529</v>
      </c>
      <c r="E38" s="42">
        <f>SUM(E18:E37)</f>
        <v>233906454.37000003</v>
      </c>
      <c r="F38" s="42">
        <f>SUM(F18:F37)</f>
        <v>22871938.03</v>
      </c>
      <c r="G38" s="43">
        <f>F38/D38*100</f>
        <v>52.59424611133918</v>
      </c>
      <c r="H38" s="42">
        <f>SUM(H18:H37)</f>
        <v>-20615590.970000006</v>
      </c>
      <c r="I38" s="44">
        <f>E38/C38*100</f>
        <v>102.85514366600437</v>
      </c>
      <c r="J38" s="42">
        <f>SUM(J18:J37)</f>
        <v>6492981.369999997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1636614363</v>
      </c>
      <c r="D39" s="53">
        <f>'[5]вспомогат'!D36</f>
        <v>273807924</v>
      </c>
      <c r="E39" s="53">
        <f>'[5]вспомогат'!G36</f>
        <v>1580932434.47</v>
      </c>
      <c r="F39" s="53">
        <f>'[5]вспомогат'!H36</f>
        <v>149568233.60000005</v>
      </c>
      <c r="G39" s="54">
        <f>'[5]вспомогат'!I36</f>
        <v>54.62523926078927</v>
      </c>
      <c r="H39" s="53">
        <f>'[5]вспомогат'!J36</f>
        <v>-124239690.39999995</v>
      </c>
      <c r="I39" s="54">
        <f>'[5]вспомогат'!K36</f>
        <v>96.59773677973031</v>
      </c>
      <c r="J39" s="53">
        <f>'[5]вспомогат'!L36</f>
        <v>-55681928.52999997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2012-06-20T04:47:27Z</dcterms:created>
  <dcterms:modified xsi:type="dcterms:W3CDTF">2012-06-20T04:47:45Z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