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<sst xmlns="http://schemas.openxmlformats.org/spreadsheetml/2006/main" count="47" uniqueCount="42">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</sst>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506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15.06.2012</v>
          </cell>
        </row>
        <row r="6">
          <cell r="G6" t="str">
            <v>Фактично надійшло на 15.06.2012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840329600</v>
          </cell>
          <cell r="C10">
            <v>381739380</v>
          </cell>
          <cell r="D10">
            <v>57775230</v>
          </cell>
          <cell r="G10">
            <v>374126393.32</v>
          </cell>
          <cell r="H10">
            <v>34453173.01999998</v>
          </cell>
          <cell r="I10">
            <v>59.63312135667825</v>
          </cell>
          <cell r="J10">
            <v>-23322056.98000002</v>
          </cell>
          <cell r="K10">
            <v>98.00571094341905</v>
          </cell>
          <cell r="L10">
            <v>-7612986.680000007</v>
          </cell>
        </row>
        <row r="11">
          <cell r="B11">
            <v>1702276100</v>
          </cell>
          <cell r="C11">
            <v>784617500</v>
          </cell>
          <cell r="D11">
            <v>139160700</v>
          </cell>
          <cell r="G11">
            <v>732307548.16</v>
          </cell>
          <cell r="H11">
            <v>62932454.16999996</v>
          </cell>
          <cell r="I11">
            <v>45.22286404854241</v>
          </cell>
          <cell r="J11">
            <v>-76228245.83000004</v>
          </cell>
          <cell r="K11">
            <v>93.33306332830965</v>
          </cell>
          <cell r="L11">
            <v>-52309951.84000003</v>
          </cell>
        </row>
        <row r="12">
          <cell r="B12">
            <v>136403523</v>
          </cell>
          <cell r="C12">
            <v>60540748</v>
          </cell>
          <cell r="D12">
            <v>12307685</v>
          </cell>
          <cell r="G12">
            <v>52365217.26</v>
          </cell>
          <cell r="H12">
            <v>3875537.3200000003</v>
          </cell>
          <cell r="I12">
            <v>31.488759421450908</v>
          </cell>
          <cell r="J12">
            <v>-8432147.68</v>
          </cell>
          <cell r="K12">
            <v>86.49582139289062</v>
          </cell>
          <cell r="L12">
            <v>-8175530.740000002</v>
          </cell>
        </row>
        <row r="13">
          <cell r="B13">
            <v>233112616</v>
          </cell>
          <cell r="C13">
            <v>120823142</v>
          </cell>
          <cell r="D13">
            <v>22732950</v>
          </cell>
          <cell r="G13">
            <v>107325690.24</v>
          </cell>
          <cell r="H13">
            <v>9113332.019999996</v>
          </cell>
          <cell r="I13">
            <v>40.088646744043324</v>
          </cell>
          <cell r="J13">
            <v>-13619617.980000004</v>
          </cell>
          <cell r="K13">
            <v>88.82875288907815</v>
          </cell>
          <cell r="L13">
            <v>-13497451.760000005</v>
          </cell>
        </row>
        <row r="14">
          <cell r="B14">
            <v>142566500</v>
          </cell>
          <cell r="C14">
            <v>67425300</v>
          </cell>
          <cell r="D14">
            <v>13411900</v>
          </cell>
          <cell r="G14">
            <v>61419940.04</v>
          </cell>
          <cell r="H14">
            <v>5987844.07</v>
          </cell>
          <cell r="I14">
            <v>44.64575541123927</v>
          </cell>
          <cell r="J14">
            <v>-7424055.93</v>
          </cell>
          <cell r="K14">
            <v>91.0933136967874</v>
          </cell>
          <cell r="L14">
            <v>-6005359.960000001</v>
          </cell>
        </row>
        <row r="15">
          <cell r="B15">
            <v>26568600</v>
          </cell>
          <cell r="C15">
            <v>11204820</v>
          </cell>
          <cell r="D15">
            <v>2081930</v>
          </cell>
          <cell r="G15">
            <v>10160508.9</v>
          </cell>
          <cell r="H15">
            <v>1013272.790000001</v>
          </cell>
          <cell r="I15">
            <v>48.66987794978702</v>
          </cell>
          <cell r="J15">
            <v>-1068657.209999999</v>
          </cell>
          <cell r="K15">
            <v>90.67980476259324</v>
          </cell>
          <cell r="L15">
            <v>-1044311.0999999996</v>
          </cell>
        </row>
        <row r="16">
          <cell r="B16">
            <v>21208905</v>
          </cell>
          <cell r="C16">
            <v>9171779</v>
          </cell>
          <cell r="D16">
            <v>1529451</v>
          </cell>
          <cell r="G16">
            <v>8702309.56</v>
          </cell>
          <cell r="H16">
            <v>554937.7500000009</v>
          </cell>
          <cell r="I16">
            <v>36.28346053583939</v>
          </cell>
          <cell r="J16">
            <v>-974513.2499999991</v>
          </cell>
          <cell r="K16">
            <v>94.88136990653612</v>
          </cell>
          <cell r="L16">
            <v>-469469.4399999995</v>
          </cell>
        </row>
        <row r="17">
          <cell r="B17">
            <v>85042555</v>
          </cell>
          <cell r="C17">
            <v>37533118</v>
          </cell>
          <cell r="D17">
            <v>7602385</v>
          </cell>
          <cell r="G17">
            <v>35971635.16</v>
          </cell>
          <cell r="H17">
            <v>3660233.709999997</v>
          </cell>
          <cell r="I17">
            <v>48.145860937061165</v>
          </cell>
          <cell r="J17">
            <v>-3942151.290000003</v>
          </cell>
          <cell r="K17">
            <v>95.8397198975049</v>
          </cell>
          <cell r="L17">
            <v>-1561482.8400000036</v>
          </cell>
        </row>
        <row r="18">
          <cell r="B18">
            <v>7959275</v>
          </cell>
          <cell r="C18">
            <v>3049809</v>
          </cell>
          <cell r="D18">
            <v>555743</v>
          </cell>
          <cell r="G18">
            <v>3512939.75</v>
          </cell>
          <cell r="H18">
            <v>246952.22999999998</v>
          </cell>
          <cell r="I18">
            <v>44.43640855575329</v>
          </cell>
          <cell r="J18">
            <v>-308790.77</v>
          </cell>
          <cell r="K18">
            <v>115.18556571903356</v>
          </cell>
          <cell r="L18">
            <v>463130.75</v>
          </cell>
        </row>
        <row r="19">
          <cell r="B19">
            <v>16640854</v>
          </cell>
          <cell r="C19">
            <v>6881342</v>
          </cell>
          <cell r="D19">
            <v>1269789</v>
          </cell>
          <cell r="G19">
            <v>7247585.25</v>
          </cell>
          <cell r="H19">
            <v>543635.1699999999</v>
          </cell>
          <cell r="I19">
            <v>42.81303192892677</v>
          </cell>
          <cell r="J19">
            <v>-726153.8300000001</v>
          </cell>
          <cell r="K19">
            <v>105.32226490123584</v>
          </cell>
          <cell r="L19">
            <v>366243.25</v>
          </cell>
        </row>
        <row r="20">
          <cell r="B20">
            <v>41051960</v>
          </cell>
          <cell r="C20">
            <v>16291856</v>
          </cell>
          <cell r="D20">
            <v>3416018</v>
          </cell>
          <cell r="G20">
            <v>16450014.79</v>
          </cell>
          <cell r="H20">
            <v>1621032.2399999984</v>
          </cell>
          <cell r="I20">
            <v>47.45385533682781</v>
          </cell>
          <cell r="J20">
            <v>-1794985.7600000016</v>
          </cell>
          <cell r="K20">
            <v>100.97078435998942</v>
          </cell>
          <cell r="L20">
            <v>158158.7899999991</v>
          </cell>
        </row>
        <row r="21">
          <cell r="B21">
            <v>26172154</v>
          </cell>
          <cell r="C21">
            <v>10682276</v>
          </cell>
          <cell r="D21">
            <v>2325108</v>
          </cell>
          <cell r="G21">
            <v>10475054.24</v>
          </cell>
          <cell r="H21">
            <v>958575.1400000006</v>
          </cell>
          <cell r="I21">
            <v>41.2271232132013</v>
          </cell>
          <cell r="J21">
            <v>-1366532.8599999994</v>
          </cell>
          <cell r="K21">
            <v>98.06013475030977</v>
          </cell>
          <cell r="L21">
            <v>-207221.75999999978</v>
          </cell>
        </row>
        <row r="22">
          <cell r="B22">
            <v>36134087</v>
          </cell>
          <cell r="C22">
            <v>15728158</v>
          </cell>
          <cell r="D22">
            <v>2521639</v>
          </cell>
          <cell r="G22">
            <v>16912089.82</v>
          </cell>
          <cell r="H22">
            <v>1088411.0500000007</v>
          </cell>
          <cell r="I22">
            <v>43.162841707318165</v>
          </cell>
          <cell r="J22">
            <v>-1433227.9499999993</v>
          </cell>
          <cell r="K22">
            <v>107.52746647128038</v>
          </cell>
          <cell r="L22">
            <v>1183931.8200000003</v>
          </cell>
        </row>
        <row r="23">
          <cell r="B23">
            <v>20529300</v>
          </cell>
          <cell r="C23">
            <v>9203769</v>
          </cell>
          <cell r="D23">
            <v>1844650</v>
          </cell>
          <cell r="G23">
            <v>9012225.76</v>
          </cell>
          <cell r="H23">
            <v>822405.6899999995</v>
          </cell>
          <cell r="I23">
            <v>44.58329168134873</v>
          </cell>
          <cell r="J23">
            <v>-1022244.3100000005</v>
          </cell>
          <cell r="K23">
            <v>97.91886084928902</v>
          </cell>
          <cell r="L23">
            <v>-191543.24000000022</v>
          </cell>
        </row>
        <row r="24">
          <cell r="B24">
            <v>20720239</v>
          </cell>
          <cell r="C24">
            <v>7456301</v>
          </cell>
          <cell r="D24">
            <v>1380256</v>
          </cell>
          <cell r="G24">
            <v>8346055.22</v>
          </cell>
          <cell r="H24">
            <v>785962.79</v>
          </cell>
          <cell r="I24">
            <v>56.94326197459022</v>
          </cell>
          <cell r="J24">
            <v>-594293.21</v>
          </cell>
          <cell r="K24">
            <v>111.93291713947706</v>
          </cell>
          <cell r="L24">
            <v>889754.2199999997</v>
          </cell>
        </row>
        <row r="25">
          <cell r="B25">
            <v>27450300</v>
          </cell>
          <cell r="C25">
            <v>11352307</v>
          </cell>
          <cell r="D25">
            <v>2007945</v>
          </cell>
          <cell r="G25">
            <v>11913734.84</v>
          </cell>
          <cell r="H25">
            <v>1076848.9100000001</v>
          </cell>
          <cell r="I25">
            <v>53.62940269778307</v>
          </cell>
          <cell r="J25">
            <v>-931096.0899999999</v>
          </cell>
          <cell r="K25">
            <v>104.94549557195731</v>
          </cell>
          <cell r="L25">
            <v>561427.8399999999</v>
          </cell>
        </row>
        <row r="26">
          <cell r="B26">
            <v>18276430</v>
          </cell>
          <cell r="C26">
            <v>7335730</v>
          </cell>
          <cell r="D26">
            <v>1418636</v>
          </cell>
          <cell r="G26">
            <v>7434342.34</v>
          </cell>
          <cell r="H26">
            <v>646337.1299999999</v>
          </cell>
          <cell r="I26">
            <v>45.56046300812893</v>
          </cell>
          <cell r="J26">
            <v>-772298.8700000001</v>
          </cell>
          <cell r="K26">
            <v>101.34427439395944</v>
          </cell>
          <cell r="L26">
            <v>98612.33999999985</v>
          </cell>
        </row>
        <row r="27">
          <cell r="B27">
            <v>15064900</v>
          </cell>
          <cell r="C27">
            <v>5601394</v>
          </cell>
          <cell r="D27">
            <v>1111443</v>
          </cell>
          <cell r="G27">
            <v>5705450.84</v>
          </cell>
          <cell r="H27">
            <v>522655.2999999998</v>
          </cell>
          <cell r="I27">
            <v>47.02493065321387</v>
          </cell>
          <cell r="J27">
            <v>-588787.7000000002</v>
          </cell>
          <cell r="K27">
            <v>101.85769542367488</v>
          </cell>
          <cell r="L27">
            <v>104056.83999999985</v>
          </cell>
        </row>
        <row r="28">
          <cell r="B28">
            <v>30060410</v>
          </cell>
          <cell r="C28">
            <v>12526241</v>
          </cell>
          <cell r="D28">
            <v>2336129</v>
          </cell>
          <cell r="G28">
            <v>12305322.44</v>
          </cell>
          <cell r="H28">
            <v>981014.3099999987</v>
          </cell>
          <cell r="I28">
            <v>41.99315662790876</v>
          </cell>
          <cell r="J28">
            <v>-1355114.6900000013</v>
          </cell>
          <cell r="K28">
            <v>98.23635390697018</v>
          </cell>
          <cell r="L28">
            <v>-220918.56000000052</v>
          </cell>
        </row>
        <row r="29">
          <cell r="B29">
            <v>52087142</v>
          </cell>
          <cell r="C29">
            <v>22964690</v>
          </cell>
          <cell r="D29">
            <v>3956106</v>
          </cell>
          <cell r="G29">
            <v>23893209.41</v>
          </cell>
          <cell r="H29">
            <v>1492235.6999999993</v>
          </cell>
          <cell r="I29">
            <v>37.71981084429991</v>
          </cell>
          <cell r="J29">
            <v>-2463870.3000000007</v>
          </cell>
          <cell r="K29">
            <v>104.04324817796365</v>
          </cell>
          <cell r="L29">
            <v>928519.4100000001</v>
          </cell>
        </row>
        <row r="30">
          <cell r="B30">
            <v>22792722</v>
          </cell>
          <cell r="C30">
            <v>8990911</v>
          </cell>
          <cell r="D30">
            <v>1867249</v>
          </cell>
          <cell r="G30">
            <v>9230759.91</v>
          </cell>
          <cell r="H30">
            <v>768852.7200000007</v>
          </cell>
          <cell r="I30">
            <v>41.17569322570266</v>
          </cell>
          <cell r="J30">
            <v>-1098396.2799999993</v>
          </cell>
          <cell r="K30">
            <v>102.66768195125056</v>
          </cell>
          <cell r="L30">
            <v>239848.91000000015</v>
          </cell>
        </row>
        <row r="31">
          <cell r="B31">
            <v>25557891</v>
          </cell>
          <cell r="C31">
            <v>10127094</v>
          </cell>
          <cell r="D31">
            <v>1999486</v>
          </cell>
          <cell r="G31">
            <v>9687712.71</v>
          </cell>
          <cell r="H31">
            <v>1068256.4700000007</v>
          </cell>
          <cell r="I31">
            <v>53.42655412441001</v>
          </cell>
          <cell r="J31">
            <v>-931229.5299999993</v>
          </cell>
          <cell r="K31">
            <v>95.66132900514206</v>
          </cell>
          <cell r="L31">
            <v>-439381.2899999991</v>
          </cell>
        </row>
        <row r="32">
          <cell r="B32">
            <v>8211731</v>
          </cell>
          <cell r="C32">
            <v>3133485</v>
          </cell>
          <cell r="D32">
            <v>591021</v>
          </cell>
          <cell r="G32">
            <v>3483614.08</v>
          </cell>
          <cell r="H32">
            <v>336165.73</v>
          </cell>
          <cell r="I32">
            <v>56.87881310477969</v>
          </cell>
          <cell r="J32">
            <v>-254855.27000000002</v>
          </cell>
          <cell r="K32">
            <v>111.17379148136979</v>
          </cell>
          <cell r="L32">
            <v>350129.0800000001</v>
          </cell>
        </row>
        <row r="33">
          <cell r="B33">
            <v>19014420</v>
          </cell>
          <cell r="C33">
            <v>8111221</v>
          </cell>
          <cell r="D33">
            <v>1477656</v>
          </cell>
          <cell r="G33">
            <v>9816863.16</v>
          </cell>
          <cell r="H33">
            <v>794771.5299999993</v>
          </cell>
          <cell r="I33">
            <v>53.785964392253625</v>
          </cell>
          <cell r="J33">
            <v>-682884.4700000007</v>
          </cell>
          <cell r="K33">
            <v>121.02818009766965</v>
          </cell>
          <cell r="L33">
            <v>1705642.1600000001</v>
          </cell>
        </row>
        <row r="34">
          <cell r="B34">
            <v>14699050</v>
          </cell>
          <cell r="C34">
            <v>5930743</v>
          </cell>
          <cell r="D34">
            <v>1053084</v>
          </cell>
          <cell r="G34">
            <v>6559353.14</v>
          </cell>
          <cell r="H34">
            <v>621867.8799999999</v>
          </cell>
          <cell r="I34">
            <v>59.052068021164494</v>
          </cell>
          <cell r="J34">
            <v>-431216.1200000001</v>
          </cell>
          <cell r="K34">
            <v>110.59918023761945</v>
          </cell>
          <cell r="L34">
            <v>628610.1399999997</v>
          </cell>
        </row>
        <row r="35">
          <cell r="B35">
            <v>36730160</v>
          </cell>
          <cell r="C35">
            <v>15341249</v>
          </cell>
          <cell r="D35">
            <v>3223735</v>
          </cell>
          <cell r="G35">
            <v>14441048.77</v>
          </cell>
          <cell r="H35">
            <v>1475653.4000000004</v>
          </cell>
          <cell r="I35">
            <v>45.774649591235026</v>
          </cell>
          <cell r="J35">
            <v>-1748081.5999999996</v>
          </cell>
          <cell r="K35">
            <v>94.13215814435969</v>
          </cell>
          <cell r="L35">
            <v>-900200.2300000004</v>
          </cell>
        </row>
        <row r="36">
          <cell r="B36">
            <v>3626661424</v>
          </cell>
          <cell r="C36">
            <v>1653764363</v>
          </cell>
          <cell r="D36">
            <v>290957924</v>
          </cell>
          <cell r="G36">
            <v>1568806619.1100001</v>
          </cell>
          <cell r="H36">
            <v>137442418.23999992</v>
          </cell>
          <cell r="I36">
            <v>47.23790173867199</v>
          </cell>
          <cell r="J36">
            <v>-153515505.76000008</v>
          </cell>
          <cell r="K36">
            <v>94.8627660753384</v>
          </cell>
          <cell r="L36">
            <v>-84957743.89000006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C19" sqref="C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15.06.2012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15.06.2012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381739380</v>
      </c>
      <c r="D10" s="33">
        <f>'[5]вспомогат'!D10</f>
        <v>57775230</v>
      </c>
      <c r="E10" s="33">
        <f>'[5]вспомогат'!G10</f>
        <v>374126393.32</v>
      </c>
      <c r="F10" s="33">
        <f>'[5]вспомогат'!H10</f>
        <v>34453173.01999998</v>
      </c>
      <c r="G10" s="34">
        <f>'[5]вспомогат'!I10</f>
        <v>59.63312135667825</v>
      </c>
      <c r="H10" s="35">
        <f>'[5]вспомогат'!J10</f>
        <v>-23322056.98000002</v>
      </c>
      <c r="I10" s="36">
        <f>'[5]вспомогат'!K10</f>
        <v>98.00571094341905</v>
      </c>
      <c r="J10" s="37">
        <f>'[5]вспомогат'!L10</f>
        <v>-7612986.680000007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784617500</v>
      </c>
      <c r="D12" s="38">
        <f>'[5]вспомогат'!D11</f>
        <v>139160700</v>
      </c>
      <c r="E12" s="33">
        <f>'[5]вспомогат'!G11</f>
        <v>732307548.16</v>
      </c>
      <c r="F12" s="38">
        <f>'[5]вспомогат'!H11</f>
        <v>62932454.16999996</v>
      </c>
      <c r="G12" s="39">
        <f>'[5]вспомогат'!I11</f>
        <v>45.22286404854241</v>
      </c>
      <c r="H12" s="35">
        <f>'[5]вспомогат'!J11</f>
        <v>-76228245.83000004</v>
      </c>
      <c r="I12" s="36">
        <f>'[5]вспомогат'!K11</f>
        <v>93.33306332830965</v>
      </c>
      <c r="J12" s="37">
        <f>'[5]вспомогат'!L11</f>
        <v>-52309951.84000003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60540748</v>
      </c>
      <c r="D13" s="38">
        <f>'[5]вспомогат'!D12</f>
        <v>12307685</v>
      </c>
      <c r="E13" s="33">
        <f>'[5]вспомогат'!G12</f>
        <v>52365217.26</v>
      </c>
      <c r="F13" s="38">
        <f>'[5]вспомогат'!H12</f>
        <v>3875537.3200000003</v>
      </c>
      <c r="G13" s="39">
        <f>'[5]вспомогат'!I12</f>
        <v>31.488759421450908</v>
      </c>
      <c r="H13" s="35">
        <f>'[5]вспомогат'!J12</f>
        <v>-8432147.68</v>
      </c>
      <c r="I13" s="36">
        <f>'[5]вспомогат'!K12</f>
        <v>86.49582139289062</v>
      </c>
      <c r="J13" s="37">
        <f>'[5]вспомогат'!L12</f>
        <v>-8175530.740000002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120823142</v>
      </c>
      <c r="D14" s="38">
        <f>'[5]вспомогат'!D13</f>
        <v>22732950</v>
      </c>
      <c r="E14" s="33">
        <f>'[5]вспомогат'!G13</f>
        <v>107325690.24</v>
      </c>
      <c r="F14" s="38">
        <f>'[5]вспомогат'!H13</f>
        <v>9113332.019999996</v>
      </c>
      <c r="G14" s="39">
        <f>'[5]вспомогат'!I13</f>
        <v>40.088646744043324</v>
      </c>
      <c r="H14" s="35">
        <f>'[5]вспомогат'!J13</f>
        <v>-13619617.980000004</v>
      </c>
      <c r="I14" s="36">
        <f>'[5]вспомогат'!K13</f>
        <v>88.82875288907815</v>
      </c>
      <c r="J14" s="37">
        <f>'[5]вспомогат'!L13</f>
        <v>-13497451.760000005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67425300</v>
      </c>
      <c r="D15" s="38">
        <f>'[5]вспомогат'!D14</f>
        <v>13411900</v>
      </c>
      <c r="E15" s="33">
        <f>'[5]вспомогат'!G14</f>
        <v>61419940.04</v>
      </c>
      <c r="F15" s="38">
        <f>'[5]вспомогат'!H14</f>
        <v>5987844.07</v>
      </c>
      <c r="G15" s="39">
        <f>'[5]вспомогат'!I14</f>
        <v>44.64575541123927</v>
      </c>
      <c r="H15" s="35">
        <f>'[5]вспомогат'!J14</f>
        <v>-7424055.93</v>
      </c>
      <c r="I15" s="36">
        <f>'[5]вспомогат'!K14</f>
        <v>91.0933136967874</v>
      </c>
      <c r="J15" s="37">
        <f>'[5]вспомогат'!L14</f>
        <v>-6005359.960000001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11204820</v>
      </c>
      <c r="D16" s="38">
        <f>'[5]вспомогат'!D15</f>
        <v>2081930</v>
      </c>
      <c r="E16" s="33">
        <f>'[5]вспомогат'!G15</f>
        <v>10160508.9</v>
      </c>
      <c r="F16" s="38">
        <f>'[5]вспомогат'!H15</f>
        <v>1013272.790000001</v>
      </c>
      <c r="G16" s="39">
        <f>'[5]вспомогат'!I15</f>
        <v>48.66987794978702</v>
      </c>
      <c r="H16" s="35">
        <f>'[5]вспомогат'!J15</f>
        <v>-1068657.209999999</v>
      </c>
      <c r="I16" s="36">
        <f>'[5]вспомогат'!K15</f>
        <v>90.67980476259324</v>
      </c>
      <c r="J16" s="37">
        <f>'[5]вспомогат'!L15</f>
        <v>-1044311.0999999996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1044611510</v>
      </c>
      <c r="D17" s="42">
        <f>SUM(D12:D16)</f>
        <v>189695165</v>
      </c>
      <c r="E17" s="42">
        <f>SUM(E12:E16)</f>
        <v>963578904.5999999</v>
      </c>
      <c r="F17" s="42">
        <f>SUM(F12:F16)</f>
        <v>82922440.36999996</v>
      </c>
      <c r="G17" s="43">
        <f>F17/D17*100</f>
        <v>43.71352341531739</v>
      </c>
      <c r="H17" s="42">
        <f>SUM(H12:H16)</f>
        <v>-106772724.63000004</v>
      </c>
      <c r="I17" s="44">
        <f>E17/C17*100</f>
        <v>92.24279987112146</v>
      </c>
      <c r="J17" s="42">
        <f>SUM(J12:J16)</f>
        <v>-81032605.40000004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9171779</v>
      </c>
      <c r="D18" s="46">
        <f>'[5]вспомогат'!D16</f>
        <v>1529451</v>
      </c>
      <c r="E18" s="45">
        <f>'[5]вспомогат'!G16</f>
        <v>8702309.56</v>
      </c>
      <c r="F18" s="46">
        <f>'[5]вспомогат'!H16</f>
        <v>554937.7500000009</v>
      </c>
      <c r="G18" s="47">
        <f>'[5]вспомогат'!I16</f>
        <v>36.28346053583939</v>
      </c>
      <c r="H18" s="48">
        <f>'[5]вспомогат'!J16</f>
        <v>-974513.2499999991</v>
      </c>
      <c r="I18" s="49">
        <f>'[5]вспомогат'!K16</f>
        <v>94.88136990653612</v>
      </c>
      <c r="J18" s="50">
        <f>'[5]вспомогат'!L16</f>
        <v>-469469.4399999995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37533118</v>
      </c>
      <c r="D19" s="38">
        <f>'[5]вспомогат'!D17</f>
        <v>7602385</v>
      </c>
      <c r="E19" s="33">
        <f>'[5]вспомогат'!G17</f>
        <v>35971635.16</v>
      </c>
      <c r="F19" s="38">
        <f>'[5]вспомогат'!H17</f>
        <v>3660233.709999997</v>
      </c>
      <c r="G19" s="39">
        <f>'[5]вспомогат'!I17</f>
        <v>48.145860937061165</v>
      </c>
      <c r="H19" s="35">
        <f>'[5]вспомогат'!J17</f>
        <v>-3942151.290000003</v>
      </c>
      <c r="I19" s="36">
        <f>'[5]вспомогат'!K17</f>
        <v>95.8397198975049</v>
      </c>
      <c r="J19" s="37">
        <f>'[5]вспомогат'!L17</f>
        <v>-1561482.8400000036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3049809</v>
      </c>
      <c r="D20" s="38">
        <f>'[5]вспомогат'!D18</f>
        <v>555743</v>
      </c>
      <c r="E20" s="33">
        <f>'[5]вспомогат'!G18</f>
        <v>3512939.75</v>
      </c>
      <c r="F20" s="38">
        <f>'[5]вспомогат'!H18</f>
        <v>246952.22999999998</v>
      </c>
      <c r="G20" s="39">
        <f>'[5]вспомогат'!I18</f>
        <v>44.43640855575329</v>
      </c>
      <c r="H20" s="35">
        <f>'[5]вспомогат'!J18</f>
        <v>-308790.77</v>
      </c>
      <c r="I20" s="36">
        <f>'[5]вспомогат'!K18</f>
        <v>115.18556571903356</v>
      </c>
      <c r="J20" s="37">
        <f>'[5]вспомогат'!L18</f>
        <v>463130.75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6881342</v>
      </c>
      <c r="D21" s="38">
        <f>'[5]вспомогат'!D19</f>
        <v>1269789</v>
      </c>
      <c r="E21" s="33">
        <f>'[5]вспомогат'!G19</f>
        <v>7247585.25</v>
      </c>
      <c r="F21" s="38">
        <f>'[5]вспомогат'!H19</f>
        <v>543635.1699999999</v>
      </c>
      <c r="G21" s="39">
        <f>'[5]вспомогат'!I19</f>
        <v>42.81303192892677</v>
      </c>
      <c r="H21" s="35">
        <f>'[5]вспомогат'!J19</f>
        <v>-726153.8300000001</v>
      </c>
      <c r="I21" s="36">
        <f>'[5]вспомогат'!K19</f>
        <v>105.32226490123584</v>
      </c>
      <c r="J21" s="37">
        <f>'[5]вспомогат'!L19</f>
        <v>366243.25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16291856</v>
      </c>
      <c r="D22" s="38">
        <f>'[5]вспомогат'!D20</f>
        <v>3416018</v>
      </c>
      <c r="E22" s="33">
        <f>'[5]вспомогат'!G20</f>
        <v>16450014.79</v>
      </c>
      <c r="F22" s="38">
        <f>'[5]вспомогат'!H20</f>
        <v>1621032.2399999984</v>
      </c>
      <c r="G22" s="39">
        <f>'[5]вспомогат'!I20</f>
        <v>47.45385533682781</v>
      </c>
      <c r="H22" s="35">
        <f>'[5]вспомогат'!J20</f>
        <v>-1794985.7600000016</v>
      </c>
      <c r="I22" s="36">
        <f>'[5]вспомогат'!K20</f>
        <v>100.97078435998942</v>
      </c>
      <c r="J22" s="37">
        <f>'[5]вспомогат'!L20</f>
        <v>158158.7899999991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10682276</v>
      </c>
      <c r="D23" s="38">
        <f>'[5]вспомогат'!D21</f>
        <v>2325108</v>
      </c>
      <c r="E23" s="33">
        <f>'[5]вспомогат'!G21</f>
        <v>10475054.24</v>
      </c>
      <c r="F23" s="38">
        <f>'[5]вспомогат'!H21</f>
        <v>958575.1400000006</v>
      </c>
      <c r="G23" s="39">
        <f>'[5]вспомогат'!I21</f>
        <v>41.2271232132013</v>
      </c>
      <c r="H23" s="35">
        <f>'[5]вспомогат'!J21</f>
        <v>-1366532.8599999994</v>
      </c>
      <c r="I23" s="36">
        <f>'[5]вспомогат'!K21</f>
        <v>98.06013475030977</v>
      </c>
      <c r="J23" s="37">
        <f>'[5]вспомогат'!L21</f>
        <v>-207221.75999999978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15728158</v>
      </c>
      <c r="D24" s="38">
        <f>'[5]вспомогат'!D22</f>
        <v>2521639</v>
      </c>
      <c r="E24" s="33">
        <f>'[5]вспомогат'!G22</f>
        <v>16912089.82</v>
      </c>
      <c r="F24" s="38">
        <f>'[5]вспомогат'!H22</f>
        <v>1088411.0500000007</v>
      </c>
      <c r="G24" s="39">
        <f>'[5]вспомогат'!I22</f>
        <v>43.162841707318165</v>
      </c>
      <c r="H24" s="35">
        <f>'[5]вспомогат'!J22</f>
        <v>-1433227.9499999993</v>
      </c>
      <c r="I24" s="36">
        <f>'[5]вспомогат'!K22</f>
        <v>107.52746647128038</v>
      </c>
      <c r="J24" s="37">
        <f>'[5]вспомогат'!L22</f>
        <v>1183931.8200000003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9203769</v>
      </c>
      <c r="D25" s="38">
        <f>'[5]вспомогат'!D23</f>
        <v>1844650</v>
      </c>
      <c r="E25" s="33">
        <f>'[5]вспомогат'!G23</f>
        <v>9012225.76</v>
      </c>
      <c r="F25" s="38">
        <f>'[5]вспомогат'!H23</f>
        <v>822405.6899999995</v>
      </c>
      <c r="G25" s="39">
        <f>'[5]вспомогат'!I23</f>
        <v>44.58329168134873</v>
      </c>
      <c r="H25" s="35">
        <f>'[5]вспомогат'!J23</f>
        <v>-1022244.3100000005</v>
      </c>
      <c r="I25" s="36">
        <f>'[5]вспомогат'!K23</f>
        <v>97.91886084928902</v>
      </c>
      <c r="J25" s="37">
        <f>'[5]вспомогат'!L23</f>
        <v>-191543.24000000022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7456301</v>
      </c>
      <c r="D26" s="38">
        <f>'[5]вспомогат'!D24</f>
        <v>1380256</v>
      </c>
      <c r="E26" s="33">
        <f>'[5]вспомогат'!G24</f>
        <v>8346055.22</v>
      </c>
      <c r="F26" s="38">
        <f>'[5]вспомогат'!H24</f>
        <v>785962.79</v>
      </c>
      <c r="G26" s="39">
        <f>'[5]вспомогат'!I24</f>
        <v>56.94326197459022</v>
      </c>
      <c r="H26" s="35">
        <f>'[5]вспомогат'!J24</f>
        <v>-594293.21</v>
      </c>
      <c r="I26" s="36">
        <f>'[5]вспомогат'!K24</f>
        <v>111.93291713947706</v>
      </c>
      <c r="J26" s="37">
        <f>'[5]вспомогат'!L24</f>
        <v>889754.2199999997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11352307</v>
      </c>
      <c r="D27" s="38">
        <f>'[5]вспомогат'!D25</f>
        <v>2007945</v>
      </c>
      <c r="E27" s="33">
        <f>'[5]вспомогат'!G25</f>
        <v>11913734.84</v>
      </c>
      <c r="F27" s="38">
        <f>'[5]вспомогат'!H25</f>
        <v>1076848.9100000001</v>
      </c>
      <c r="G27" s="39">
        <f>'[5]вспомогат'!I25</f>
        <v>53.62940269778307</v>
      </c>
      <c r="H27" s="35">
        <f>'[5]вспомогат'!J25</f>
        <v>-931096.0899999999</v>
      </c>
      <c r="I27" s="36">
        <f>'[5]вспомогат'!K25</f>
        <v>104.94549557195731</v>
      </c>
      <c r="J27" s="37">
        <f>'[5]вспомогат'!L25</f>
        <v>561427.8399999999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7335730</v>
      </c>
      <c r="D28" s="38">
        <f>'[5]вспомогат'!D26</f>
        <v>1418636</v>
      </c>
      <c r="E28" s="33">
        <f>'[5]вспомогат'!G26</f>
        <v>7434342.34</v>
      </c>
      <c r="F28" s="38">
        <f>'[5]вспомогат'!H26</f>
        <v>646337.1299999999</v>
      </c>
      <c r="G28" s="39">
        <f>'[5]вспомогат'!I26</f>
        <v>45.56046300812893</v>
      </c>
      <c r="H28" s="35">
        <f>'[5]вспомогат'!J26</f>
        <v>-772298.8700000001</v>
      </c>
      <c r="I28" s="36">
        <f>'[5]вспомогат'!K26</f>
        <v>101.34427439395944</v>
      </c>
      <c r="J28" s="37">
        <f>'[5]вспомогат'!L26</f>
        <v>98612.33999999985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5601394</v>
      </c>
      <c r="D29" s="38">
        <f>'[5]вспомогат'!D27</f>
        <v>1111443</v>
      </c>
      <c r="E29" s="33">
        <f>'[5]вспомогат'!G27</f>
        <v>5705450.84</v>
      </c>
      <c r="F29" s="38">
        <f>'[5]вспомогат'!H27</f>
        <v>522655.2999999998</v>
      </c>
      <c r="G29" s="39">
        <f>'[5]вспомогат'!I27</f>
        <v>47.02493065321387</v>
      </c>
      <c r="H29" s="35">
        <f>'[5]вспомогат'!J27</f>
        <v>-588787.7000000002</v>
      </c>
      <c r="I29" s="36">
        <f>'[5]вспомогат'!K27</f>
        <v>101.85769542367488</v>
      </c>
      <c r="J29" s="37">
        <f>'[5]вспомогат'!L27</f>
        <v>104056.83999999985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12526241</v>
      </c>
      <c r="D30" s="38">
        <f>'[5]вспомогат'!D28</f>
        <v>2336129</v>
      </c>
      <c r="E30" s="33">
        <f>'[5]вспомогат'!G28</f>
        <v>12305322.44</v>
      </c>
      <c r="F30" s="38">
        <f>'[5]вспомогат'!H28</f>
        <v>981014.3099999987</v>
      </c>
      <c r="G30" s="39">
        <f>'[5]вспомогат'!I28</f>
        <v>41.99315662790876</v>
      </c>
      <c r="H30" s="35">
        <f>'[5]вспомогат'!J28</f>
        <v>-1355114.6900000013</v>
      </c>
      <c r="I30" s="36">
        <f>'[5]вспомогат'!K28</f>
        <v>98.23635390697018</v>
      </c>
      <c r="J30" s="37">
        <f>'[5]вспомогат'!L28</f>
        <v>-220918.56000000052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22964690</v>
      </c>
      <c r="D31" s="38">
        <f>'[5]вспомогат'!D29</f>
        <v>3956106</v>
      </c>
      <c r="E31" s="33">
        <f>'[5]вспомогат'!G29</f>
        <v>23893209.41</v>
      </c>
      <c r="F31" s="38">
        <f>'[5]вспомогат'!H29</f>
        <v>1492235.6999999993</v>
      </c>
      <c r="G31" s="39">
        <f>'[5]вспомогат'!I29</f>
        <v>37.71981084429991</v>
      </c>
      <c r="H31" s="35">
        <f>'[5]вспомогат'!J29</f>
        <v>-2463870.3000000007</v>
      </c>
      <c r="I31" s="36">
        <f>'[5]вспомогат'!K29</f>
        <v>104.04324817796365</v>
      </c>
      <c r="J31" s="37">
        <f>'[5]вспомогат'!L29</f>
        <v>928519.4100000001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8990911</v>
      </c>
      <c r="D32" s="38">
        <f>'[5]вспомогат'!D30</f>
        <v>1867249</v>
      </c>
      <c r="E32" s="33">
        <f>'[5]вспомогат'!G30</f>
        <v>9230759.91</v>
      </c>
      <c r="F32" s="38">
        <f>'[5]вспомогат'!H30</f>
        <v>768852.7200000007</v>
      </c>
      <c r="G32" s="39">
        <f>'[5]вспомогат'!I30</f>
        <v>41.17569322570266</v>
      </c>
      <c r="H32" s="35">
        <f>'[5]вспомогат'!J30</f>
        <v>-1098396.2799999993</v>
      </c>
      <c r="I32" s="36">
        <f>'[5]вспомогат'!K30</f>
        <v>102.66768195125056</v>
      </c>
      <c r="J32" s="37">
        <f>'[5]вспомогат'!L30</f>
        <v>239848.91000000015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10127094</v>
      </c>
      <c r="D33" s="38">
        <f>'[5]вспомогат'!D31</f>
        <v>1999486</v>
      </c>
      <c r="E33" s="33">
        <f>'[5]вспомогат'!G31</f>
        <v>9687712.71</v>
      </c>
      <c r="F33" s="38">
        <f>'[5]вспомогат'!H31</f>
        <v>1068256.4700000007</v>
      </c>
      <c r="G33" s="39">
        <f>'[5]вспомогат'!I31</f>
        <v>53.42655412441001</v>
      </c>
      <c r="H33" s="35">
        <f>'[5]вспомогат'!J31</f>
        <v>-931229.5299999993</v>
      </c>
      <c r="I33" s="36">
        <f>'[5]вспомогат'!K31</f>
        <v>95.66132900514206</v>
      </c>
      <c r="J33" s="37">
        <f>'[5]вспомогат'!L31</f>
        <v>-439381.2899999991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3133485</v>
      </c>
      <c r="D34" s="38">
        <f>'[5]вспомогат'!D32</f>
        <v>591021</v>
      </c>
      <c r="E34" s="33">
        <f>'[5]вспомогат'!G32</f>
        <v>3483614.08</v>
      </c>
      <c r="F34" s="38">
        <f>'[5]вспомогат'!H32</f>
        <v>336165.73</v>
      </c>
      <c r="G34" s="39">
        <f>'[5]вспомогат'!I32</f>
        <v>56.87881310477969</v>
      </c>
      <c r="H34" s="35">
        <f>'[5]вспомогат'!J32</f>
        <v>-254855.27000000002</v>
      </c>
      <c r="I34" s="36">
        <f>'[5]вспомогат'!K32</f>
        <v>111.17379148136979</v>
      </c>
      <c r="J34" s="37">
        <f>'[5]вспомогат'!L32</f>
        <v>350129.0800000001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8111221</v>
      </c>
      <c r="D35" s="38">
        <f>'[5]вспомогат'!D33</f>
        <v>1477656</v>
      </c>
      <c r="E35" s="33">
        <f>'[5]вспомогат'!G33</f>
        <v>9816863.16</v>
      </c>
      <c r="F35" s="38">
        <f>'[5]вспомогат'!H33</f>
        <v>794771.5299999993</v>
      </c>
      <c r="G35" s="39">
        <f>'[5]вспомогат'!I33</f>
        <v>53.785964392253625</v>
      </c>
      <c r="H35" s="35">
        <f>'[5]вспомогат'!J33</f>
        <v>-682884.4700000007</v>
      </c>
      <c r="I35" s="36">
        <f>'[5]вспомогат'!K33</f>
        <v>121.02818009766965</v>
      </c>
      <c r="J35" s="37">
        <f>'[5]вспомогат'!L33</f>
        <v>1705642.1600000001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5930743</v>
      </c>
      <c r="D36" s="38">
        <f>'[5]вспомогат'!D34</f>
        <v>1053084</v>
      </c>
      <c r="E36" s="33">
        <f>'[5]вспомогат'!G34</f>
        <v>6559353.14</v>
      </c>
      <c r="F36" s="38">
        <f>'[5]вспомогат'!H34</f>
        <v>621867.8799999999</v>
      </c>
      <c r="G36" s="39">
        <f>'[5]вспомогат'!I34</f>
        <v>59.052068021164494</v>
      </c>
      <c r="H36" s="35">
        <f>'[5]вспомогат'!J34</f>
        <v>-431216.1200000001</v>
      </c>
      <c r="I36" s="36">
        <f>'[5]вспомогат'!K34</f>
        <v>110.59918023761945</v>
      </c>
      <c r="J36" s="37">
        <f>'[5]вспомогат'!L34</f>
        <v>628610.1399999997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15341249</v>
      </c>
      <c r="D37" s="38">
        <f>'[5]вспомогат'!D35</f>
        <v>3223735</v>
      </c>
      <c r="E37" s="33">
        <f>'[5]вспомогат'!G35</f>
        <v>14441048.77</v>
      </c>
      <c r="F37" s="38">
        <f>'[5]вспомогат'!H35</f>
        <v>1475653.4000000004</v>
      </c>
      <c r="G37" s="39">
        <f>'[5]вспомогат'!I35</f>
        <v>45.774649591235026</v>
      </c>
      <c r="H37" s="35">
        <f>'[5]вспомогат'!J35</f>
        <v>-1748081.5999999996</v>
      </c>
      <c r="I37" s="36">
        <f>'[5]вспомогат'!K35</f>
        <v>94.13215814435969</v>
      </c>
      <c r="J37" s="37">
        <f>'[5]вспомогат'!L35</f>
        <v>-900200.2300000004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227413473</v>
      </c>
      <c r="D38" s="42">
        <f>SUM(D18:D37)</f>
        <v>43487529</v>
      </c>
      <c r="E38" s="42">
        <f>SUM(E18:E37)</f>
        <v>231101321.19</v>
      </c>
      <c r="F38" s="42">
        <f>SUM(F18:F37)</f>
        <v>20066804.849999994</v>
      </c>
      <c r="G38" s="43">
        <f>F38/D38*100</f>
        <v>46.14381481642702</v>
      </c>
      <c r="H38" s="42">
        <f>SUM(H18:H37)</f>
        <v>-23420724.150000006</v>
      </c>
      <c r="I38" s="44">
        <f>E38/C38*100</f>
        <v>101.62164894689418</v>
      </c>
      <c r="J38" s="42">
        <f>SUM(J18:J37)</f>
        <v>3687848.1899999958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1653764363</v>
      </c>
      <c r="D39" s="53">
        <f>'[5]вспомогат'!D36</f>
        <v>290957924</v>
      </c>
      <c r="E39" s="53">
        <f>'[5]вспомогат'!G36</f>
        <v>1568806619.1100001</v>
      </c>
      <c r="F39" s="53">
        <f>'[5]вспомогат'!H36</f>
        <v>137442418.23999992</v>
      </c>
      <c r="G39" s="54">
        <f>'[5]вспомогат'!I36</f>
        <v>47.23790173867199</v>
      </c>
      <c r="H39" s="53">
        <f>'[5]вспомогат'!J36</f>
        <v>-153515505.76000008</v>
      </c>
      <c r="I39" s="54">
        <f>'[5]вспомогат'!K36</f>
        <v>94.8627660753384</v>
      </c>
      <c r="J39" s="53">
        <f>'[5]вспомогат'!L36</f>
        <v>-84957743.89000006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15.06.2012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2012-06-18T04:47:43Z</dcterms:created>
  <dcterms:modified xsi:type="dcterms:W3CDTF">2012-06-18T04:47:57Z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