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<sst xmlns="http://schemas.openxmlformats.org/spreadsheetml/2006/main" count="47" uniqueCount="42">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</sst>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206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12.06.2012</v>
          </cell>
        </row>
        <row r="6">
          <cell r="G6" t="str">
            <v>Фактично надійшло на 12.06.2012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840329600</v>
          </cell>
          <cell r="C10">
            <v>381739380</v>
          </cell>
          <cell r="D10">
            <v>57775230</v>
          </cell>
          <cell r="G10">
            <v>363727800.63</v>
          </cell>
          <cell r="H10">
            <v>24054580.329999983</v>
          </cell>
          <cell r="I10">
            <v>41.634763427164174</v>
          </cell>
          <cell r="J10">
            <v>-33720649.67000002</v>
          </cell>
          <cell r="K10">
            <v>95.28170780546665</v>
          </cell>
          <cell r="L10">
            <v>-18011579.370000005</v>
          </cell>
        </row>
        <row r="11">
          <cell r="B11">
            <v>1702276100</v>
          </cell>
          <cell r="C11">
            <v>784617500</v>
          </cell>
          <cell r="D11">
            <v>139160700</v>
          </cell>
          <cell r="G11">
            <v>716551478.39</v>
          </cell>
          <cell r="H11">
            <v>47176384.399999976</v>
          </cell>
          <cell r="I11">
            <v>33.90065183633021</v>
          </cell>
          <cell r="J11">
            <v>-91984315.60000002</v>
          </cell>
          <cell r="K11">
            <v>91.32494220304798</v>
          </cell>
          <cell r="L11">
            <v>-68066021.61000001</v>
          </cell>
        </row>
        <row r="12">
          <cell r="B12">
            <v>136403523</v>
          </cell>
          <cell r="C12">
            <v>60540748</v>
          </cell>
          <cell r="D12">
            <v>12307685</v>
          </cell>
          <cell r="G12">
            <v>51204074.97</v>
          </cell>
          <cell r="H12">
            <v>2714395.030000001</v>
          </cell>
          <cell r="I12">
            <v>22.054472713593185</v>
          </cell>
          <cell r="J12">
            <v>-9593289.969999999</v>
          </cell>
          <cell r="K12">
            <v>84.57786971842502</v>
          </cell>
          <cell r="L12">
            <v>-9336673.030000001</v>
          </cell>
        </row>
        <row r="13">
          <cell r="B13">
            <v>233112616</v>
          </cell>
          <cell r="C13">
            <v>120823142</v>
          </cell>
          <cell r="D13">
            <v>22732950</v>
          </cell>
          <cell r="G13">
            <v>106671259.31</v>
          </cell>
          <cell r="H13">
            <v>8458901.090000004</v>
          </cell>
          <cell r="I13">
            <v>37.20986977053134</v>
          </cell>
          <cell r="J13">
            <v>-14274048.909999996</v>
          </cell>
          <cell r="K13">
            <v>88.28710919469384</v>
          </cell>
          <cell r="L13">
            <v>-14151882.689999998</v>
          </cell>
        </row>
        <row r="14">
          <cell r="B14">
            <v>142566500</v>
          </cell>
          <cell r="C14">
            <v>67425300</v>
          </cell>
          <cell r="D14">
            <v>13411900</v>
          </cell>
          <cell r="G14">
            <v>59237644.92</v>
          </cell>
          <cell r="H14">
            <v>3805548.950000003</v>
          </cell>
          <cell r="I14">
            <v>28.37442085014057</v>
          </cell>
          <cell r="J14">
            <v>-9606351.049999997</v>
          </cell>
          <cell r="K14">
            <v>87.85670203914555</v>
          </cell>
          <cell r="L14">
            <v>-8187655.079999998</v>
          </cell>
        </row>
        <row r="15">
          <cell r="B15">
            <v>26568600</v>
          </cell>
          <cell r="C15">
            <v>11204820</v>
          </cell>
          <cell r="D15">
            <v>2081930</v>
          </cell>
          <cell r="G15">
            <v>9710517.8</v>
          </cell>
          <cell r="H15">
            <v>563281.6900000013</v>
          </cell>
          <cell r="I15">
            <v>27.05574587041838</v>
          </cell>
          <cell r="J15">
            <v>-1518648.3099999987</v>
          </cell>
          <cell r="K15">
            <v>86.66375541954267</v>
          </cell>
          <cell r="L15">
            <v>-1494302.1999999993</v>
          </cell>
        </row>
        <row r="16">
          <cell r="B16">
            <v>21208905</v>
          </cell>
          <cell r="C16">
            <v>9171779</v>
          </cell>
          <cell r="D16">
            <v>1529451</v>
          </cell>
          <cell r="G16">
            <v>8570435.08</v>
          </cell>
          <cell r="H16">
            <v>423063.2700000005</v>
          </cell>
          <cell r="I16">
            <v>27.66111957820162</v>
          </cell>
          <cell r="J16">
            <v>-1106387.7299999995</v>
          </cell>
          <cell r="K16">
            <v>93.44354110582036</v>
          </cell>
          <cell r="L16">
            <v>-601343.9199999999</v>
          </cell>
        </row>
        <row r="17">
          <cell r="B17">
            <v>85042555</v>
          </cell>
          <cell r="C17">
            <v>37533118</v>
          </cell>
          <cell r="D17">
            <v>7602385</v>
          </cell>
          <cell r="G17">
            <v>34412491.97</v>
          </cell>
          <cell r="H17">
            <v>2101090.5199999996</v>
          </cell>
          <cell r="I17">
            <v>27.63725488777534</v>
          </cell>
          <cell r="J17">
            <v>-5501294.48</v>
          </cell>
          <cell r="K17">
            <v>91.68567335652742</v>
          </cell>
          <cell r="L17">
            <v>-3120626.030000001</v>
          </cell>
        </row>
        <row r="18">
          <cell r="B18">
            <v>7959275</v>
          </cell>
          <cell r="C18">
            <v>3049809</v>
          </cell>
          <cell r="D18">
            <v>555743</v>
          </cell>
          <cell r="G18">
            <v>3437008.29</v>
          </cell>
          <cell r="H18">
            <v>171020.77000000002</v>
          </cell>
          <cell r="I18">
            <v>30.773355669797013</v>
          </cell>
          <cell r="J18">
            <v>-384722.23</v>
          </cell>
          <cell r="K18">
            <v>112.69585374034898</v>
          </cell>
          <cell r="L18">
            <v>387199.29000000004</v>
          </cell>
        </row>
        <row r="19">
          <cell r="B19">
            <v>16640854</v>
          </cell>
          <cell r="C19">
            <v>6881342</v>
          </cell>
          <cell r="D19">
            <v>1269789</v>
          </cell>
          <cell r="G19">
            <v>6983127.08</v>
          </cell>
          <cell r="H19">
            <v>279177</v>
          </cell>
          <cell r="I19">
            <v>21.98609375258409</v>
          </cell>
          <cell r="J19">
            <v>-990612</v>
          </cell>
          <cell r="K19">
            <v>101.47914578290107</v>
          </cell>
          <cell r="L19">
            <v>101785.08000000007</v>
          </cell>
        </row>
        <row r="20">
          <cell r="B20">
            <v>41051960</v>
          </cell>
          <cell r="C20">
            <v>16291856</v>
          </cell>
          <cell r="D20">
            <v>3416018</v>
          </cell>
          <cell r="G20">
            <v>15696474.44</v>
          </cell>
          <cell r="H20">
            <v>867491.8899999987</v>
          </cell>
          <cell r="I20">
            <v>25.394827837558196</v>
          </cell>
          <cell r="J20">
            <v>-2548526.1100000013</v>
          </cell>
          <cell r="K20">
            <v>96.34552650109354</v>
          </cell>
          <cell r="L20">
            <v>-595381.5600000005</v>
          </cell>
        </row>
        <row r="21">
          <cell r="B21">
            <v>26172154</v>
          </cell>
          <cell r="C21">
            <v>10682276</v>
          </cell>
          <cell r="D21">
            <v>2325108</v>
          </cell>
          <cell r="G21">
            <v>9994581.03</v>
          </cell>
          <cell r="H21">
            <v>478101.9299999997</v>
          </cell>
          <cell r="I21">
            <v>20.56256870648588</v>
          </cell>
          <cell r="J21">
            <v>-1847006.0700000003</v>
          </cell>
          <cell r="K21">
            <v>93.56228045409048</v>
          </cell>
          <cell r="L21">
            <v>-687694.9700000007</v>
          </cell>
        </row>
        <row r="22">
          <cell r="B22">
            <v>36134087</v>
          </cell>
          <cell r="C22">
            <v>15728158</v>
          </cell>
          <cell r="D22">
            <v>2521639</v>
          </cell>
          <cell r="G22">
            <v>16658686.57</v>
          </cell>
          <cell r="H22">
            <v>835007.8000000007</v>
          </cell>
          <cell r="I22">
            <v>33.113693117849174</v>
          </cell>
          <cell r="J22">
            <v>-1686631.1999999993</v>
          </cell>
          <cell r="K22">
            <v>105.9163226234121</v>
          </cell>
          <cell r="L22">
            <v>930528.5700000003</v>
          </cell>
        </row>
        <row r="23">
          <cell r="B23">
            <v>20529300</v>
          </cell>
          <cell r="C23">
            <v>9203769</v>
          </cell>
          <cell r="D23">
            <v>1844650</v>
          </cell>
          <cell r="G23">
            <v>8674022.32</v>
          </cell>
          <cell r="H23">
            <v>484202.25</v>
          </cell>
          <cell r="I23">
            <v>26.24900387607405</v>
          </cell>
          <cell r="J23">
            <v>-1360447.75</v>
          </cell>
          <cell r="K23">
            <v>94.24424189698809</v>
          </cell>
          <cell r="L23">
            <v>-529746.6799999997</v>
          </cell>
        </row>
        <row r="24">
          <cell r="B24">
            <v>20720239</v>
          </cell>
          <cell r="C24">
            <v>7456301</v>
          </cell>
          <cell r="D24">
            <v>1380256</v>
          </cell>
          <cell r="G24">
            <v>7920794.52</v>
          </cell>
          <cell r="H24">
            <v>360702.08999999985</v>
          </cell>
          <cell r="I24">
            <v>26.13298475065494</v>
          </cell>
          <cell r="J24">
            <v>-1019553.9100000001</v>
          </cell>
          <cell r="K24">
            <v>106.22954357663403</v>
          </cell>
          <cell r="L24">
            <v>464493.51999999955</v>
          </cell>
        </row>
        <row r="25">
          <cell r="B25">
            <v>27450300</v>
          </cell>
          <cell r="C25">
            <v>11352307</v>
          </cell>
          <cell r="D25">
            <v>2007945</v>
          </cell>
          <cell r="G25">
            <v>11445427.48</v>
          </cell>
          <cell r="H25">
            <v>608541.5500000007</v>
          </cell>
          <cell r="I25">
            <v>30.306684197027344</v>
          </cell>
          <cell r="J25">
            <v>-1399403.4499999993</v>
          </cell>
          <cell r="K25">
            <v>100.82027802806954</v>
          </cell>
          <cell r="L25">
            <v>93120.48000000045</v>
          </cell>
        </row>
        <row r="26">
          <cell r="B26">
            <v>18276430</v>
          </cell>
          <cell r="C26">
            <v>7335730</v>
          </cell>
          <cell r="D26">
            <v>1418636</v>
          </cell>
          <cell r="G26">
            <v>7076559.98</v>
          </cell>
          <cell r="H26">
            <v>288554.7700000005</v>
          </cell>
          <cell r="I26">
            <v>20.340296594757252</v>
          </cell>
          <cell r="J26">
            <v>-1130081.2299999995</v>
          </cell>
          <cell r="K26">
            <v>96.46701800638792</v>
          </cell>
          <cell r="L26">
            <v>-259170.01999999955</v>
          </cell>
        </row>
        <row r="27">
          <cell r="B27">
            <v>15064900</v>
          </cell>
          <cell r="C27">
            <v>5601394</v>
          </cell>
          <cell r="D27">
            <v>1111443</v>
          </cell>
          <cell r="G27">
            <v>5467929.99</v>
          </cell>
          <cell r="H27">
            <v>285134.4500000002</v>
          </cell>
          <cell r="I27">
            <v>25.65443751951294</v>
          </cell>
          <cell r="J27">
            <v>-826308.5499999998</v>
          </cell>
          <cell r="K27">
            <v>97.6173072274509</v>
          </cell>
          <cell r="L27">
            <v>-133464.00999999978</v>
          </cell>
        </row>
        <row r="28">
          <cell r="B28">
            <v>30060410</v>
          </cell>
          <cell r="C28">
            <v>12526241</v>
          </cell>
          <cell r="D28">
            <v>2336129</v>
          </cell>
          <cell r="G28">
            <v>11705656.44</v>
          </cell>
          <cell r="H28">
            <v>381348.30999999866</v>
          </cell>
          <cell r="I28">
            <v>16.323940587184982</v>
          </cell>
          <cell r="J28">
            <v>-1954780.6900000013</v>
          </cell>
          <cell r="K28">
            <v>93.44907574427155</v>
          </cell>
          <cell r="L28">
            <v>-820584.5600000005</v>
          </cell>
        </row>
        <row r="29">
          <cell r="B29">
            <v>52087142</v>
          </cell>
          <cell r="C29">
            <v>22964690</v>
          </cell>
          <cell r="D29">
            <v>3956106</v>
          </cell>
          <cell r="G29">
            <v>23418777.43</v>
          </cell>
          <cell r="H29">
            <v>1017803.7199999988</v>
          </cell>
          <cell r="I29">
            <v>25.727412763965347</v>
          </cell>
          <cell r="J29">
            <v>-2938302.280000001</v>
          </cell>
          <cell r="K29">
            <v>101.97732880348048</v>
          </cell>
          <cell r="L29">
            <v>454087.4299999997</v>
          </cell>
        </row>
        <row r="30">
          <cell r="B30">
            <v>22792722</v>
          </cell>
          <cell r="C30">
            <v>8990911</v>
          </cell>
          <cell r="D30">
            <v>1867249</v>
          </cell>
          <cell r="G30">
            <v>8778678.39</v>
          </cell>
          <cell r="H30">
            <v>316771.2000000011</v>
          </cell>
          <cell r="I30">
            <v>16.964593367033594</v>
          </cell>
          <cell r="J30">
            <v>-1550477.7999999989</v>
          </cell>
          <cell r="K30">
            <v>97.63947602195151</v>
          </cell>
          <cell r="L30">
            <v>-212232.6099999994</v>
          </cell>
        </row>
        <row r="31">
          <cell r="B31">
            <v>25557891</v>
          </cell>
          <cell r="C31">
            <v>10127094</v>
          </cell>
          <cell r="D31">
            <v>1999486</v>
          </cell>
          <cell r="G31">
            <v>9088216.43</v>
          </cell>
          <cell r="H31">
            <v>468760.1899999995</v>
          </cell>
          <cell r="I31">
            <v>23.444034616896516</v>
          </cell>
          <cell r="J31">
            <v>-1530725.8100000005</v>
          </cell>
          <cell r="K31">
            <v>89.74160237872779</v>
          </cell>
          <cell r="L31">
            <v>-1038877.5700000003</v>
          </cell>
        </row>
        <row r="32">
          <cell r="B32">
            <v>8211731</v>
          </cell>
          <cell r="C32">
            <v>3133485</v>
          </cell>
          <cell r="D32">
            <v>591021</v>
          </cell>
          <cell r="G32">
            <v>3359629.23</v>
          </cell>
          <cell r="H32">
            <v>212180.8799999999</v>
          </cell>
          <cell r="I32">
            <v>35.90073449166779</v>
          </cell>
          <cell r="J32">
            <v>-378840.1200000001</v>
          </cell>
          <cell r="K32">
            <v>107.21701970808859</v>
          </cell>
          <cell r="L32">
            <v>226144.22999999998</v>
          </cell>
        </row>
        <row r="33">
          <cell r="B33">
            <v>19014420</v>
          </cell>
          <cell r="C33">
            <v>8111221</v>
          </cell>
          <cell r="D33">
            <v>1477656</v>
          </cell>
          <cell r="G33">
            <v>9533526.18</v>
          </cell>
          <cell r="H33">
            <v>511434.5499999989</v>
          </cell>
          <cell r="I33">
            <v>34.61120517901317</v>
          </cell>
          <cell r="J33">
            <v>-966221.4500000011</v>
          </cell>
          <cell r="K33">
            <v>117.53503177881603</v>
          </cell>
          <cell r="L33">
            <v>1422305.1799999997</v>
          </cell>
        </row>
        <row r="34">
          <cell r="B34">
            <v>14699050</v>
          </cell>
          <cell r="C34">
            <v>5930743</v>
          </cell>
          <cell r="D34">
            <v>1053084</v>
          </cell>
          <cell r="G34">
            <v>6177672.33</v>
          </cell>
          <cell r="H34">
            <v>240187.0700000003</v>
          </cell>
          <cell r="I34">
            <v>22.80796878501623</v>
          </cell>
          <cell r="J34">
            <v>-812896.9299999997</v>
          </cell>
          <cell r="K34">
            <v>104.16354797366874</v>
          </cell>
          <cell r="L34">
            <v>246929.33000000007</v>
          </cell>
        </row>
        <row r="35">
          <cell r="B35">
            <v>36730160</v>
          </cell>
          <cell r="C35">
            <v>15341249</v>
          </cell>
          <cell r="D35">
            <v>3223735</v>
          </cell>
          <cell r="G35">
            <v>13809514.63</v>
          </cell>
          <cell r="H35">
            <v>844119.2600000016</v>
          </cell>
          <cell r="I35">
            <v>26.184511444023826</v>
          </cell>
          <cell r="J35">
            <v>-2379615.7399999984</v>
          </cell>
          <cell r="K35">
            <v>90.01558236881496</v>
          </cell>
          <cell r="L35">
            <v>-1531734.3699999992</v>
          </cell>
        </row>
        <row r="36">
          <cell r="B36">
            <v>3626661424</v>
          </cell>
          <cell r="C36">
            <v>1653764363</v>
          </cell>
          <cell r="D36">
            <v>290957924</v>
          </cell>
          <cell r="G36">
            <v>1529311985.8300002</v>
          </cell>
          <cell r="H36">
            <v>97947784.95999993</v>
          </cell>
          <cell r="I36">
            <v>33.66390013148428</v>
          </cell>
          <cell r="J36">
            <v>-193010139.04000002</v>
          </cell>
          <cell r="K36">
            <v>92.47460037509589</v>
          </cell>
          <cell r="L36">
            <v>-124452377.17000003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C19" sqref="C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12.06.2012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12.06.2012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381739380</v>
      </c>
      <c r="D10" s="33">
        <f>'[5]вспомогат'!D10</f>
        <v>57775230</v>
      </c>
      <c r="E10" s="33">
        <f>'[5]вспомогат'!G10</f>
        <v>363727800.63</v>
      </c>
      <c r="F10" s="33">
        <f>'[5]вспомогат'!H10</f>
        <v>24054580.329999983</v>
      </c>
      <c r="G10" s="34">
        <f>'[5]вспомогат'!I10</f>
        <v>41.634763427164174</v>
      </c>
      <c r="H10" s="35">
        <f>'[5]вспомогат'!J10</f>
        <v>-33720649.67000002</v>
      </c>
      <c r="I10" s="36">
        <f>'[5]вспомогат'!K10</f>
        <v>95.28170780546665</v>
      </c>
      <c r="J10" s="37">
        <f>'[5]вспомогат'!L10</f>
        <v>-18011579.370000005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784617500</v>
      </c>
      <c r="D12" s="38">
        <f>'[5]вспомогат'!D11</f>
        <v>139160700</v>
      </c>
      <c r="E12" s="33">
        <f>'[5]вспомогат'!G11</f>
        <v>716551478.39</v>
      </c>
      <c r="F12" s="38">
        <f>'[5]вспомогат'!H11</f>
        <v>47176384.399999976</v>
      </c>
      <c r="G12" s="39">
        <f>'[5]вспомогат'!I11</f>
        <v>33.90065183633021</v>
      </c>
      <c r="H12" s="35">
        <f>'[5]вспомогат'!J11</f>
        <v>-91984315.60000002</v>
      </c>
      <c r="I12" s="36">
        <f>'[5]вспомогат'!K11</f>
        <v>91.32494220304798</v>
      </c>
      <c r="J12" s="37">
        <f>'[5]вспомогат'!L11</f>
        <v>-68066021.61000001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60540748</v>
      </c>
      <c r="D13" s="38">
        <f>'[5]вспомогат'!D12</f>
        <v>12307685</v>
      </c>
      <c r="E13" s="33">
        <f>'[5]вспомогат'!G12</f>
        <v>51204074.97</v>
      </c>
      <c r="F13" s="38">
        <f>'[5]вспомогат'!H12</f>
        <v>2714395.030000001</v>
      </c>
      <c r="G13" s="39">
        <f>'[5]вспомогат'!I12</f>
        <v>22.054472713593185</v>
      </c>
      <c r="H13" s="35">
        <f>'[5]вспомогат'!J12</f>
        <v>-9593289.969999999</v>
      </c>
      <c r="I13" s="36">
        <f>'[5]вспомогат'!K12</f>
        <v>84.57786971842502</v>
      </c>
      <c r="J13" s="37">
        <f>'[5]вспомогат'!L12</f>
        <v>-9336673.030000001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120823142</v>
      </c>
      <c r="D14" s="38">
        <f>'[5]вспомогат'!D13</f>
        <v>22732950</v>
      </c>
      <c r="E14" s="33">
        <f>'[5]вспомогат'!G13</f>
        <v>106671259.31</v>
      </c>
      <c r="F14" s="38">
        <f>'[5]вспомогат'!H13</f>
        <v>8458901.090000004</v>
      </c>
      <c r="G14" s="39">
        <f>'[5]вспомогат'!I13</f>
        <v>37.20986977053134</v>
      </c>
      <c r="H14" s="35">
        <f>'[5]вспомогат'!J13</f>
        <v>-14274048.909999996</v>
      </c>
      <c r="I14" s="36">
        <f>'[5]вспомогат'!K13</f>
        <v>88.28710919469384</v>
      </c>
      <c r="J14" s="37">
        <f>'[5]вспомогат'!L13</f>
        <v>-14151882.689999998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67425300</v>
      </c>
      <c r="D15" s="38">
        <f>'[5]вспомогат'!D14</f>
        <v>13411900</v>
      </c>
      <c r="E15" s="33">
        <f>'[5]вспомогат'!G14</f>
        <v>59237644.92</v>
      </c>
      <c r="F15" s="38">
        <f>'[5]вспомогат'!H14</f>
        <v>3805548.950000003</v>
      </c>
      <c r="G15" s="39">
        <f>'[5]вспомогат'!I14</f>
        <v>28.37442085014057</v>
      </c>
      <c r="H15" s="35">
        <f>'[5]вспомогат'!J14</f>
        <v>-9606351.049999997</v>
      </c>
      <c r="I15" s="36">
        <f>'[5]вспомогат'!K14</f>
        <v>87.85670203914555</v>
      </c>
      <c r="J15" s="37">
        <f>'[5]вспомогат'!L14</f>
        <v>-8187655.079999998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11204820</v>
      </c>
      <c r="D16" s="38">
        <f>'[5]вспомогат'!D15</f>
        <v>2081930</v>
      </c>
      <c r="E16" s="33">
        <f>'[5]вспомогат'!G15</f>
        <v>9710517.8</v>
      </c>
      <c r="F16" s="38">
        <f>'[5]вспомогат'!H15</f>
        <v>563281.6900000013</v>
      </c>
      <c r="G16" s="39">
        <f>'[5]вспомогат'!I15</f>
        <v>27.05574587041838</v>
      </c>
      <c r="H16" s="35">
        <f>'[5]вспомогат'!J15</f>
        <v>-1518648.3099999987</v>
      </c>
      <c r="I16" s="36">
        <f>'[5]вспомогат'!K15</f>
        <v>86.66375541954267</v>
      </c>
      <c r="J16" s="37">
        <f>'[5]вспомогат'!L15</f>
        <v>-1494302.1999999993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1044611510</v>
      </c>
      <c r="D17" s="42">
        <f>SUM(D12:D16)</f>
        <v>189695165</v>
      </c>
      <c r="E17" s="42">
        <f>SUM(E12:E16)</f>
        <v>943374975.39</v>
      </c>
      <c r="F17" s="42">
        <f>SUM(F12:F16)</f>
        <v>62718511.15999998</v>
      </c>
      <c r="G17" s="43">
        <f>F17/D17*100</f>
        <v>33.06278847961148</v>
      </c>
      <c r="H17" s="42">
        <f>SUM(H12:H16)</f>
        <v>-126976653.84000002</v>
      </c>
      <c r="I17" s="44">
        <f>E17/C17*100</f>
        <v>90.30869049011339</v>
      </c>
      <c r="J17" s="42">
        <f>SUM(J12:J16)</f>
        <v>-101236534.61000001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9171779</v>
      </c>
      <c r="D18" s="46">
        <f>'[5]вспомогат'!D16</f>
        <v>1529451</v>
      </c>
      <c r="E18" s="45">
        <f>'[5]вспомогат'!G16</f>
        <v>8570435.08</v>
      </c>
      <c r="F18" s="46">
        <f>'[5]вспомогат'!H16</f>
        <v>423063.2700000005</v>
      </c>
      <c r="G18" s="47">
        <f>'[5]вспомогат'!I16</f>
        <v>27.66111957820162</v>
      </c>
      <c r="H18" s="48">
        <f>'[5]вспомогат'!J16</f>
        <v>-1106387.7299999995</v>
      </c>
      <c r="I18" s="49">
        <f>'[5]вспомогат'!K16</f>
        <v>93.44354110582036</v>
      </c>
      <c r="J18" s="50">
        <f>'[5]вспомогат'!L16</f>
        <v>-601343.9199999999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37533118</v>
      </c>
      <c r="D19" s="38">
        <f>'[5]вспомогат'!D17</f>
        <v>7602385</v>
      </c>
      <c r="E19" s="33">
        <f>'[5]вспомогат'!G17</f>
        <v>34412491.97</v>
      </c>
      <c r="F19" s="38">
        <f>'[5]вспомогат'!H17</f>
        <v>2101090.5199999996</v>
      </c>
      <c r="G19" s="39">
        <f>'[5]вспомогат'!I17</f>
        <v>27.63725488777534</v>
      </c>
      <c r="H19" s="35">
        <f>'[5]вспомогат'!J17</f>
        <v>-5501294.48</v>
      </c>
      <c r="I19" s="36">
        <f>'[5]вспомогат'!K17</f>
        <v>91.68567335652742</v>
      </c>
      <c r="J19" s="37">
        <f>'[5]вспомогат'!L17</f>
        <v>-3120626.030000001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3049809</v>
      </c>
      <c r="D20" s="38">
        <f>'[5]вспомогат'!D18</f>
        <v>555743</v>
      </c>
      <c r="E20" s="33">
        <f>'[5]вспомогат'!G18</f>
        <v>3437008.29</v>
      </c>
      <c r="F20" s="38">
        <f>'[5]вспомогат'!H18</f>
        <v>171020.77000000002</v>
      </c>
      <c r="G20" s="39">
        <f>'[5]вспомогат'!I18</f>
        <v>30.773355669797013</v>
      </c>
      <c r="H20" s="35">
        <f>'[5]вспомогат'!J18</f>
        <v>-384722.23</v>
      </c>
      <c r="I20" s="36">
        <f>'[5]вспомогат'!K18</f>
        <v>112.69585374034898</v>
      </c>
      <c r="J20" s="37">
        <f>'[5]вспомогат'!L18</f>
        <v>387199.29000000004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6881342</v>
      </c>
      <c r="D21" s="38">
        <f>'[5]вспомогат'!D19</f>
        <v>1269789</v>
      </c>
      <c r="E21" s="33">
        <f>'[5]вспомогат'!G19</f>
        <v>6983127.08</v>
      </c>
      <c r="F21" s="38">
        <f>'[5]вспомогат'!H19</f>
        <v>279177</v>
      </c>
      <c r="G21" s="39">
        <f>'[5]вспомогат'!I19</f>
        <v>21.98609375258409</v>
      </c>
      <c r="H21" s="35">
        <f>'[5]вспомогат'!J19</f>
        <v>-990612</v>
      </c>
      <c r="I21" s="36">
        <f>'[5]вспомогат'!K19</f>
        <v>101.47914578290107</v>
      </c>
      <c r="J21" s="37">
        <f>'[5]вспомогат'!L19</f>
        <v>101785.08000000007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16291856</v>
      </c>
      <c r="D22" s="38">
        <f>'[5]вспомогат'!D20</f>
        <v>3416018</v>
      </c>
      <c r="E22" s="33">
        <f>'[5]вспомогат'!G20</f>
        <v>15696474.44</v>
      </c>
      <c r="F22" s="38">
        <f>'[5]вспомогат'!H20</f>
        <v>867491.8899999987</v>
      </c>
      <c r="G22" s="39">
        <f>'[5]вспомогат'!I20</f>
        <v>25.394827837558196</v>
      </c>
      <c r="H22" s="35">
        <f>'[5]вспомогат'!J20</f>
        <v>-2548526.1100000013</v>
      </c>
      <c r="I22" s="36">
        <f>'[5]вспомогат'!K20</f>
        <v>96.34552650109354</v>
      </c>
      <c r="J22" s="37">
        <f>'[5]вспомогат'!L20</f>
        <v>-595381.5600000005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10682276</v>
      </c>
      <c r="D23" s="38">
        <f>'[5]вспомогат'!D21</f>
        <v>2325108</v>
      </c>
      <c r="E23" s="33">
        <f>'[5]вспомогат'!G21</f>
        <v>9994581.03</v>
      </c>
      <c r="F23" s="38">
        <f>'[5]вспомогат'!H21</f>
        <v>478101.9299999997</v>
      </c>
      <c r="G23" s="39">
        <f>'[5]вспомогат'!I21</f>
        <v>20.56256870648588</v>
      </c>
      <c r="H23" s="35">
        <f>'[5]вспомогат'!J21</f>
        <v>-1847006.0700000003</v>
      </c>
      <c r="I23" s="36">
        <f>'[5]вспомогат'!K21</f>
        <v>93.56228045409048</v>
      </c>
      <c r="J23" s="37">
        <f>'[5]вспомогат'!L21</f>
        <v>-687694.9700000007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15728158</v>
      </c>
      <c r="D24" s="38">
        <f>'[5]вспомогат'!D22</f>
        <v>2521639</v>
      </c>
      <c r="E24" s="33">
        <f>'[5]вспомогат'!G22</f>
        <v>16658686.57</v>
      </c>
      <c r="F24" s="38">
        <f>'[5]вспомогат'!H22</f>
        <v>835007.8000000007</v>
      </c>
      <c r="G24" s="39">
        <f>'[5]вспомогат'!I22</f>
        <v>33.113693117849174</v>
      </c>
      <c r="H24" s="35">
        <f>'[5]вспомогат'!J22</f>
        <v>-1686631.1999999993</v>
      </c>
      <c r="I24" s="36">
        <f>'[5]вспомогат'!K22</f>
        <v>105.9163226234121</v>
      </c>
      <c r="J24" s="37">
        <f>'[5]вспомогат'!L22</f>
        <v>930528.5700000003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9203769</v>
      </c>
      <c r="D25" s="38">
        <f>'[5]вспомогат'!D23</f>
        <v>1844650</v>
      </c>
      <c r="E25" s="33">
        <f>'[5]вспомогат'!G23</f>
        <v>8674022.32</v>
      </c>
      <c r="F25" s="38">
        <f>'[5]вспомогат'!H23</f>
        <v>484202.25</v>
      </c>
      <c r="G25" s="39">
        <f>'[5]вспомогат'!I23</f>
        <v>26.24900387607405</v>
      </c>
      <c r="H25" s="35">
        <f>'[5]вспомогат'!J23</f>
        <v>-1360447.75</v>
      </c>
      <c r="I25" s="36">
        <f>'[5]вспомогат'!K23</f>
        <v>94.24424189698809</v>
      </c>
      <c r="J25" s="37">
        <f>'[5]вспомогат'!L23</f>
        <v>-529746.6799999997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7456301</v>
      </c>
      <c r="D26" s="38">
        <f>'[5]вспомогат'!D24</f>
        <v>1380256</v>
      </c>
      <c r="E26" s="33">
        <f>'[5]вспомогат'!G24</f>
        <v>7920794.52</v>
      </c>
      <c r="F26" s="38">
        <f>'[5]вспомогат'!H24</f>
        <v>360702.08999999985</v>
      </c>
      <c r="G26" s="39">
        <f>'[5]вспомогат'!I24</f>
        <v>26.13298475065494</v>
      </c>
      <c r="H26" s="35">
        <f>'[5]вспомогат'!J24</f>
        <v>-1019553.9100000001</v>
      </c>
      <c r="I26" s="36">
        <f>'[5]вспомогат'!K24</f>
        <v>106.22954357663403</v>
      </c>
      <c r="J26" s="37">
        <f>'[5]вспомогат'!L24</f>
        <v>464493.51999999955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11352307</v>
      </c>
      <c r="D27" s="38">
        <f>'[5]вспомогат'!D25</f>
        <v>2007945</v>
      </c>
      <c r="E27" s="33">
        <f>'[5]вспомогат'!G25</f>
        <v>11445427.48</v>
      </c>
      <c r="F27" s="38">
        <f>'[5]вспомогат'!H25</f>
        <v>608541.5500000007</v>
      </c>
      <c r="G27" s="39">
        <f>'[5]вспомогат'!I25</f>
        <v>30.306684197027344</v>
      </c>
      <c r="H27" s="35">
        <f>'[5]вспомогат'!J25</f>
        <v>-1399403.4499999993</v>
      </c>
      <c r="I27" s="36">
        <f>'[5]вспомогат'!K25</f>
        <v>100.82027802806954</v>
      </c>
      <c r="J27" s="37">
        <f>'[5]вспомогат'!L25</f>
        <v>93120.48000000045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7335730</v>
      </c>
      <c r="D28" s="38">
        <f>'[5]вспомогат'!D26</f>
        <v>1418636</v>
      </c>
      <c r="E28" s="33">
        <f>'[5]вспомогат'!G26</f>
        <v>7076559.98</v>
      </c>
      <c r="F28" s="38">
        <f>'[5]вспомогат'!H26</f>
        <v>288554.7700000005</v>
      </c>
      <c r="G28" s="39">
        <f>'[5]вспомогат'!I26</f>
        <v>20.340296594757252</v>
      </c>
      <c r="H28" s="35">
        <f>'[5]вспомогат'!J26</f>
        <v>-1130081.2299999995</v>
      </c>
      <c r="I28" s="36">
        <f>'[5]вспомогат'!K26</f>
        <v>96.46701800638792</v>
      </c>
      <c r="J28" s="37">
        <f>'[5]вспомогат'!L26</f>
        <v>-259170.01999999955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5601394</v>
      </c>
      <c r="D29" s="38">
        <f>'[5]вспомогат'!D27</f>
        <v>1111443</v>
      </c>
      <c r="E29" s="33">
        <f>'[5]вспомогат'!G27</f>
        <v>5467929.99</v>
      </c>
      <c r="F29" s="38">
        <f>'[5]вспомогат'!H27</f>
        <v>285134.4500000002</v>
      </c>
      <c r="G29" s="39">
        <f>'[5]вспомогат'!I27</f>
        <v>25.65443751951294</v>
      </c>
      <c r="H29" s="35">
        <f>'[5]вспомогат'!J27</f>
        <v>-826308.5499999998</v>
      </c>
      <c r="I29" s="36">
        <f>'[5]вспомогат'!K27</f>
        <v>97.6173072274509</v>
      </c>
      <c r="J29" s="37">
        <f>'[5]вспомогат'!L27</f>
        <v>-133464.00999999978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12526241</v>
      </c>
      <c r="D30" s="38">
        <f>'[5]вспомогат'!D28</f>
        <v>2336129</v>
      </c>
      <c r="E30" s="33">
        <f>'[5]вспомогат'!G28</f>
        <v>11705656.44</v>
      </c>
      <c r="F30" s="38">
        <f>'[5]вспомогат'!H28</f>
        <v>381348.30999999866</v>
      </c>
      <c r="G30" s="39">
        <f>'[5]вспомогат'!I28</f>
        <v>16.323940587184982</v>
      </c>
      <c r="H30" s="35">
        <f>'[5]вспомогат'!J28</f>
        <v>-1954780.6900000013</v>
      </c>
      <c r="I30" s="36">
        <f>'[5]вспомогат'!K28</f>
        <v>93.44907574427155</v>
      </c>
      <c r="J30" s="37">
        <f>'[5]вспомогат'!L28</f>
        <v>-820584.5600000005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22964690</v>
      </c>
      <c r="D31" s="38">
        <f>'[5]вспомогат'!D29</f>
        <v>3956106</v>
      </c>
      <c r="E31" s="33">
        <f>'[5]вспомогат'!G29</f>
        <v>23418777.43</v>
      </c>
      <c r="F31" s="38">
        <f>'[5]вспомогат'!H29</f>
        <v>1017803.7199999988</v>
      </c>
      <c r="G31" s="39">
        <f>'[5]вспомогат'!I29</f>
        <v>25.727412763965347</v>
      </c>
      <c r="H31" s="35">
        <f>'[5]вспомогат'!J29</f>
        <v>-2938302.280000001</v>
      </c>
      <c r="I31" s="36">
        <f>'[5]вспомогат'!K29</f>
        <v>101.97732880348048</v>
      </c>
      <c r="J31" s="37">
        <f>'[5]вспомогат'!L29</f>
        <v>454087.4299999997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8990911</v>
      </c>
      <c r="D32" s="38">
        <f>'[5]вспомогат'!D30</f>
        <v>1867249</v>
      </c>
      <c r="E32" s="33">
        <f>'[5]вспомогат'!G30</f>
        <v>8778678.39</v>
      </c>
      <c r="F32" s="38">
        <f>'[5]вспомогат'!H30</f>
        <v>316771.2000000011</v>
      </c>
      <c r="G32" s="39">
        <f>'[5]вспомогат'!I30</f>
        <v>16.964593367033594</v>
      </c>
      <c r="H32" s="35">
        <f>'[5]вспомогат'!J30</f>
        <v>-1550477.7999999989</v>
      </c>
      <c r="I32" s="36">
        <f>'[5]вспомогат'!K30</f>
        <v>97.63947602195151</v>
      </c>
      <c r="J32" s="37">
        <f>'[5]вспомогат'!L30</f>
        <v>-212232.6099999994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10127094</v>
      </c>
      <c r="D33" s="38">
        <f>'[5]вспомогат'!D31</f>
        <v>1999486</v>
      </c>
      <c r="E33" s="33">
        <f>'[5]вспомогат'!G31</f>
        <v>9088216.43</v>
      </c>
      <c r="F33" s="38">
        <f>'[5]вспомогат'!H31</f>
        <v>468760.1899999995</v>
      </c>
      <c r="G33" s="39">
        <f>'[5]вспомогат'!I31</f>
        <v>23.444034616896516</v>
      </c>
      <c r="H33" s="35">
        <f>'[5]вспомогат'!J31</f>
        <v>-1530725.8100000005</v>
      </c>
      <c r="I33" s="36">
        <f>'[5]вспомогат'!K31</f>
        <v>89.74160237872779</v>
      </c>
      <c r="J33" s="37">
        <f>'[5]вспомогат'!L31</f>
        <v>-1038877.5700000003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3133485</v>
      </c>
      <c r="D34" s="38">
        <f>'[5]вспомогат'!D32</f>
        <v>591021</v>
      </c>
      <c r="E34" s="33">
        <f>'[5]вспомогат'!G32</f>
        <v>3359629.23</v>
      </c>
      <c r="F34" s="38">
        <f>'[5]вспомогат'!H32</f>
        <v>212180.8799999999</v>
      </c>
      <c r="G34" s="39">
        <f>'[5]вспомогат'!I32</f>
        <v>35.90073449166779</v>
      </c>
      <c r="H34" s="35">
        <f>'[5]вспомогат'!J32</f>
        <v>-378840.1200000001</v>
      </c>
      <c r="I34" s="36">
        <f>'[5]вспомогат'!K32</f>
        <v>107.21701970808859</v>
      </c>
      <c r="J34" s="37">
        <f>'[5]вспомогат'!L32</f>
        <v>226144.22999999998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8111221</v>
      </c>
      <c r="D35" s="38">
        <f>'[5]вспомогат'!D33</f>
        <v>1477656</v>
      </c>
      <c r="E35" s="33">
        <f>'[5]вспомогат'!G33</f>
        <v>9533526.18</v>
      </c>
      <c r="F35" s="38">
        <f>'[5]вспомогат'!H33</f>
        <v>511434.5499999989</v>
      </c>
      <c r="G35" s="39">
        <f>'[5]вспомогат'!I33</f>
        <v>34.61120517901317</v>
      </c>
      <c r="H35" s="35">
        <f>'[5]вспомогат'!J33</f>
        <v>-966221.4500000011</v>
      </c>
      <c r="I35" s="36">
        <f>'[5]вспомогат'!K33</f>
        <v>117.53503177881603</v>
      </c>
      <c r="J35" s="37">
        <f>'[5]вспомогат'!L33</f>
        <v>1422305.1799999997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5930743</v>
      </c>
      <c r="D36" s="38">
        <f>'[5]вспомогат'!D34</f>
        <v>1053084</v>
      </c>
      <c r="E36" s="33">
        <f>'[5]вспомогат'!G34</f>
        <v>6177672.33</v>
      </c>
      <c r="F36" s="38">
        <f>'[5]вспомогат'!H34</f>
        <v>240187.0700000003</v>
      </c>
      <c r="G36" s="39">
        <f>'[5]вспомогат'!I34</f>
        <v>22.80796878501623</v>
      </c>
      <c r="H36" s="35">
        <f>'[5]вспомогат'!J34</f>
        <v>-812896.9299999997</v>
      </c>
      <c r="I36" s="36">
        <f>'[5]вспомогат'!K34</f>
        <v>104.16354797366874</v>
      </c>
      <c r="J36" s="37">
        <f>'[5]вспомогат'!L34</f>
        <v>246929.33000000007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15341249</v>
      </c>
      <c r="D37" s="38">
        <f>'[5]вспомогат'!D35</f>
        <v>3223735</v>
      </c>
      <c r="E37" s="33">
        <f>'[5]вспомогат'!G35</f>
        <v>13809514.63</v>
      </c>
      <c r="F37" s="38">
        <f>'[5]вспомогат'!H35</f>
        <v>844119.2600000016</v>
      </c>
      <c r="G37" s="39">
        <f>'[5]вспомогат'!I35</f>
        <v>26.184511444023826</v>
      </c>
      <c r="H37" s="35">
        <f>'[5]вспомогат'!J35</f>
        <v>-2379615.7399999984</v>
      </c>
      <c r="I37" s="36">
        <f>'[5]вспомогат'!K35</f>
        <v>90.01558236881496</v>
      </c>
      <c r="J37" s="37">
        <f>'[5]вспомогат'!L35</f>
        <v>-1531734.3699999992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227413473</v>
      </c>
      <c r="D38" s="42">
        <f>SUM(D18:D37)</f>
        <v>43487529</v>
      </c>
      <c r="E38" s="42">
        <f>SUM(E18:E37)</f>
        <v>222209209.81</v>
      </c>
      <c r="F38" s="42">
        <f>SUM(F18:F37)</f>
        <v>11174693.47</v>
      </c>
      <c r="G38" s="43">
        <f>F38/D38*100</f>
        <v>25.696317374114315</v>
      </c>
      <c r="H38" s="42">
        <f>SUM(H18:H37)</f>
        <v>-32312835.530000005</v>
      </c>
      <c r="I38" s="44">
        <f>E38/C38*100</f>
        <v>97.71154139579056</v>
      </c>
      <c r="J38" s="42">
        <f>SUM(J18:J37)</f>
        <v>-5204263.190000001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1653764363</v>
      </c>
      <c r="D39" s="53">
        <f>'[5]вспомогат'!D36</f>
        <v>290957924</v>
      </c>
      <c r="E39" s="53">
        <f>'[5]вспомогат'!G36</f>
        <v>1529311985.8300002</v>
      </c>
      <c r="F39" s="53">
        <f>'[5]вспомогат'!H36</f>
        <v>97947784.95999993</v>
      </c>
      <c r="G39" s="54">
        <f>'[5]вспомогат'!I36</f>
        <v>33.66390013148428</v>
      </c>
      <c r="H39" s="53">
        <f>'[5]вспомогат'!J36</f>
        <v>-193010139.04000002</v>
      </c>
      <c r="I39" s="54">
        <f>'[5]вспомогат'!K36</f>
        <v>92.47460037509589</v>
      </c>
      <c r="J39" s="53">
        <f>'[5]вспомогат'!L36</f>
        <v>-124452377.17000003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12.06.2012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2012-06-13T04:45:00Z</dcterms:created>
  <dcterms:modified xsi:type="dcterms:W3CDTF">2012-06-13T04:45:18Z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