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<sst xmlns="http://schemas.openxmlformats.org/spreadsheetml/2006/main" count="47" uniqueCount="42">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</sst>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7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07.06.2012</v>
          </cell>
        </row>
        <row r="6">
          <cell r="G6" t="str">
            <v>Фактично надійшло на 07.06.2012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388292380</v>
          </cell>
          <cell r="D10">
            <v>64328230</v>
          </cell>
          <cell r="G10">
            <v>358530318.34</v>
          </cell>
          <cell r="H10">
            <v>18857098.03999996</v>
          </cell>
          <cell r="I10">
            <v>29.31387672255239</v>
          </cell>
          <cell r="J10">
            <v>-45471131.96000004</v>
          </cell>
          <cell r="K10">
            <v>92.33514145706387</v>
          </cell>
          <cell r="L10">
            <v>-29762061.660000026</v>
          </cell>
        </row>
        <row r="11">
          <cell r="B11">
            <v>1702276100</v>
          </cell>
          <cell r="C11">
            <v>784617500</v>
          </cell>
          <cell r="D11">
            <v>139160700</v>
          </cell>
          <cell r="G11">
            <v>707270447.34</v>
          </cell>
          <cell r="H11">
            <v>37895353.350000024</v>
          </cell>
          <cell r="I11">
            <v>27.231361548195736</v>
          </cell>
          <cell r="J11">
            <v>-101265346.64999998</v>
          </cell>
          <cell r="K11">
            <v>90.14206888579469</v>
          </cell>
          <cell r="L11">
            <v>-77347052.65999997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50655648.93</v>
          </cell>
          <cell r="H12">
            <v>2165968.990000002</v>
          </cell>
          <cell r="I12">
            <v>17.598508492864433</v>
          </cell>
          <cell r="J12">
            <v>-10141716.009999998</v>
          </cell>
          <cell r="K12">
            <v>83.67199052446462</v>
          </cell>
          <cell r="L12">
            <v>-9885099.07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105624289.03</v>
          </cell>
          <cell r="H13">
            <v>7411930.810000002</v>
          </cell>
          <cell r="I13">
            <v>32.60435099712093</v>
          </cell>
          <cell r="J13">
            <v>-15321019.189999998</v>
          </cell>
          <cell r="K13">
            <v>87.42057794689696</v>
          </cell>
          <cell r="L13">
            <v>-15198852.969999999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57479703.45</v>
          </cell>
          <cell r="H14">
            <v>2047607.4800000042</v>
          </cell>
          <cell r="I14">
            <v>15.267094744219717</v>
          </cell>
          <cell r="J14">
            <v>-11364292.519999996</v>
          </cell>
          <cell r="K14">
            <v>85.24945895680108</v>
          </cell>
          <cell r="L14">
            <v>-9945596.549999997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9350921.37</v>
          </cell>
          <cell r="H15">
            <v>203685.25999999978</v>
          </cell>
          <cell r="I15">
            <v>9.783482633902185</v>
          </cell>
          <cell r="J15">
            <v>-1878244.7400000002</v>
          </cell>
          <cell r="K15">
            <v>83.45445415455134</v>
          </cell>
          <cell r="L15">
            <v>-1853898.6300000008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8395465.5</v>
          </cell>
          <cell r="H16">
            <v>248093.6900000004</v>
          </cell>
          <cell r="I16">
            <v>16.2210943665407</v>
          </cell>
          <cell r="J16">
            <v>-1281357.3099999996</v>
          </cell>
          <cell r="K16">
            <v>91.53584599018359</v>
          </cell>
          <cell r="L16">
            <v>-776313.5</v>
          </cell>
        </row>
        <row r="17">
          <cell r="B17">
            <v>85042555</v>
          </cell>
          <cell r="C17">
            <v>37533118</v>
          </cell>
          <cell r="D17">
            <v>7602385</v>
          </cell>
          <cell r="G17">
            <v>34026350.03</v>
          </cell>
          <cell r="H17">
            <v>1714948.580000002</v>
          </cell>
          <cell r="I17">
            <v>22.558033827542303</v>
          </cell>
          <cell r="J17">
            <v>-5887436.419999998</v>
          </cell>
          <cell r="K17">
            <v>90.65687010069348</v>
          </cell>
          <cell r="L17">
            <v>-3506767.969999999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3301678.72</v>
          </cell>
          <cell r="H18">
            <v>35691.200000000186</v>
          </cell>
          <cell r="I18">
            <v>6.422249133142512</v>
          </cell>
          <cell r="J18">
            <v>-520051.7999999998</v>
          </cell>
          <cell r="K18">
            <v>108.25854078075055</v>
          </cell>
          <cell r="L18">
            <v>251869.7200000002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6895741.78</v>
          </cell>
          <cell r="H19">
            <v>191791.7000000002</v>
          </cell>
          <cell r="I19">
            <v>15.104218102377654</v>
          </cell>
          <cell r="J19">
            <v>-1077997.2999999998</v>
          </cell>
          <cell r="K19">
            <v>100.20925831037029</v>
          </cell>
          <cell r="L19">
            <v>14399.78000000026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15509652.81</v>
          </cell>
          <cell r="H20">
            <v>680670.2599999998</v>
          </cell>
          <cell r="I20">
            <v>19.92583938375031</v>
          </cell>
          <cell r="J20">
            <v>-2735347.74</v>
          </cell>
          <cell r="K20">
            <v>95.19880859492007</v>
          </cell>
          <cell r="L20">
            <v>-782203.1899999995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9849431.95</v>
          </cell>
          <cell r="H21">
            <v>332952.8499999996</v>
          </cell>
          <cell r="I21">
            <v>14.319887506300766</v>
          </cell>
          <cell r="J21">
            <v>-1992155.1500000004</v>
          </cell>
          <cell r="K21">
            <v>92.20349623993988</v>
          </cell>
          <cell r="L21">
            <v>-832844.0500000007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16447930.79</v>
          </cell>
          <cell r="H22">
            <v>624252.0199999996</v>
          </cell>
          <cell r="I22">
            <v>24.755804458925308</v>
          </cell>
          <cell r="J22">
            <v>-1897386.9800000004</v>
          </cell>
          <cell r="K22">
            <v>104.576332396966</v>
          </cell>
          <cell r="L22">
            <v>719772.7899999991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8359825.18</v>
          </cell>
          <cell r="H23">
            <v>170005.1099999994</v>
          </cell>
          <cell r="I23">
            <v>9.216117420648871</v>
          </cell>
          <cell r="J23">
            <v>-1674644.8900000006</v>
          </cell>
          <cell r="K23">
            <v>90.83045413243205</v>
          </cell>
          <cell r="L23">
            <v>-843943.8200000003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7869994.21</v>
          </cell>
          <cell r="H24">
            <v>309901.78000000026</v>
          </cell>
          <cell r="I24">
            <v>22.45248562585493</v>
          </cell>
          <cell r="J24">
            <v>-1070354.2199999997</v>
          </cell>
          <cell r="K24">
            <v>105.54823645129132</v>
          </cell>
          <cell r="L24">
            <v>413693.20999999996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11227647</v>
          </cell>
          <cell r="H25">
            <v>390761.0700000003</v>
          </cell>
          <cell r="I25">
            <v>19.460745687755406</v>
          </cell>
          <cell r="J25">
            <v>-1617183.9299999997</v>
          </cell>
          <cell r="K25">
            <v>98.90189720908711</v>
          </cell>
          <cell r="L25">
            <v>-124660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7008266</v>
          </cell>
          <cell r="H26">
            <v>220260.79000000004</v>
          </cell>
          <cell r="I26">
            <v>15.526237174299823</v>
          </cell>
          <cell r="J26">
            <v>-1198375.21</v>
          </cell>
          <cell r="K26">
            <v>95.53604072123701</v>
          </cell>
          <cell r="L26">
            <v>-327464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5424685.44</v>
          </cell>
          <cell r="H27">
            <v>241889.90000000037</v>
          </cell>
          <cell r="I27">
            <v>21.763590215602633</v>
          </cell>
          <cell r="J27">
            <v>-869553.0999999996</v>
          </cell>
          <cell r="K27">
            <v>96.84527530111255</v>
          </cell>
          <cell r="L27">
            <v>-176708.5599999996</v>
          </cell>
        </row>
        <row r="28">
          <cell r="B28">
            <v>30060410</v>
          </cell>
          <cell r="C28">
            <v>12496241</v>
          </cell>
          <cell r="D28">
            <v>2306129</v>
          </cell>
          <cell r="G28">
            <v>11642139.49</v>
          </cell>
          <cell r="H28">
            <v>317831.3599999994</v>
          </cell>
          <cell r="I28">
            <v>13.782028672290206</v>
          </cell>
          <cell r="J28">
            <v>-1988297.6400000006</v>
          </cell>
          <cell r="K28">
            <v>93.16513253865702</v>
          </cell>
          <cell r="L28">
            <v>-854101.5099999998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23092400.85</v>
          </cell>
          <cell r="H29">
            <v>691427.1400000006</v>
          </cell>
          <cell r="I29">
            <v>17.477467489496</v>
          </cell>
          <cell r="J29">
            <v>-3264678.8599999994</v>
          </cell>
          <cell r="K29">
            <v>100.55611832774578</v>
          </cell>
          <cell r="L29">
            <v>127710.85000000149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8732350.28</v>
          </cell>
          <cell r="H30">
            <v>270443.08999999985</v>
          </cell>
          <cell r="I30">
            <v>14.483504342484576</v>
          </cell>
          <cell r="J30">
            <v>-1596805.9100000001</v>
          </cell>
          <cell r="K30">
            <v>97.12419887150479</v>
          </cell>
          <cell r="L30">
            <v>-258560.72000000067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8900455.61</v>
          </cell>
          <cell r="H31">
            <v>280999.3699999992</v>
          </cell>
          <cell r="I31">
            <v>14.053580270129382</v>
          </cell>
          <cell r="J31">
            <v>-1718486.6300000008</v>
          </cell>
          <cell r="K31">
            <v>87.88755797072683</v>
          </cell>
          <cell r="L31">
            <v>-1226638.3900000006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3322590.71</v>
          </cell>
          <cell r="H32">
            <v>175142.35999999987</v>
          </cell>
          <cell r="I32">
            <v>29.6338641097355</v>
          </cell>
          <cell r="J32">
            <v>-415878.64000000013</v>
          </cell>
          <cell r="K32">
            <v>106.03499649750997</v>
          </cell>
          <cell r="L32">
            <v>189105.70999999996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9274318.1</v>
          </cell>
          <cell r="H33">
            <v>252226.4699999988</v>
          </cell>
          <cell r="I33">
            <v>17.069363234744678</v>
          </cell>
          <cell r="J33">
            <v>-1225429.5300000012</v>
          </cell>
          <cell r="K33">
            <v>114.33935901882096</v>
          </cell>
          <cell r="L33">
            <v>1163097.0999999996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6125854.31</v>
          </cell>
          <cell r="H34">
            <v>188369.0499999998</v>
          </cell>
          <cell r="I34">
            <v>17.88737175761856</v>
          </cell>
          <cell r="J34">
            <v>-864714.9500000002</v>
          </cell>
          <cell r="K34">
            <v>103.289829115846</v>
          </cell>
          <cell r="L34">
            <v>195111.3099999996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13415789.99</v>
          </cell>
          <cell r="H35">
            <v>450394.62000000104</v>
          </cell>
          <cell r="I35">
            <v>13.971204829181092</v>
          </cell>
          <cell r="J35">
            <v>-2773340.379999999</v>
          </cell>
          <cell r="K35">
            <v>87.44913787658358</v>
          </cell>
          <cell r="L35">
            <v>-1925459.0099999998</v>
          </cell>
        </row>
        <row r="36">
          <cell r="B36">
            <v>3626661424</v>
          </cell>
          <cell r="C36">
            <v>1660287363</v>
          </cell>
          <cell r="D36">
            <v>297480924</v>
          </cell>
          <cell r="G36">
            <v>1507733897.2099998</v>
          </cell>
          <cell r="H36">
            <v>76369696.34000002</v>
          </cell>
          <cell r="I36">
            <v>25.672132287716042</v>
          </cell>
          <cell r="J36">
            <v>-221111227.66000003</v>
          </cell>
          <cell r="K36">
            <v>90.8116227835193</v>
          </cell>
          <cell r="L36">
            <v>-152553465.78999996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C19" sqref="C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388292380</v>
      </c>
      <c r="D10" s="33">
        <f>'[5]вспомогат'!D10</f>
        <v>64328230</v>
      </c>
      <c r="E10" s="33">
        <f>'[5]вспомогат'!G10</f>
        <v>358530318.34</v>
      </c>
      <c r="F10" s="33">
        <f>'[5]вспомогат'!H10</f>
        <v>18857098.03999996</v>
      </c>
      <c r="G10" s="34">
        <f>'[5]вспомогат'!I10</f>
        <v>29.31387672255239</v>
      </c>
      <c r="H10" s="35">
        <f>'[5]вспомогат'!J10</f>
        <v>-45471131.96000004</v>
      </c>
      <c r="I10" s="36">
        <f>'[5]вспомогат'!K10</f>
        <v>92.33514145706387</v>
      </c>
      <c r="J10" s="37">
        <f>'[5]вспомогат'!L10</f>
        <v>-29762061.660000026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784617500</v>
      </c>
      <c r="D12" s="38">
        <f>'[5]вспомогат'!D11</f>
        <v>139160700</v>
      </c>
      <c r="E12" s="33">
        <f>'[5]вспомогат'!G11</f>
        <v>707270447.34</v>
      </c>
      <c r="F12" s="38">
        <f>'[5]вспомогат'!H11</f>
        <v>37895353.350000024</v>
      </c>
      <c r="G12" s="39">
        <f>'[5]вспомогат'!I11</f>
        <v>27.231361548195736</v>
      </c>
      <c r="H12" s="35">
        <f>'[5]вспомогат'!J11</f>
        <v>-101265346.64999998</v>
      </c>
      <c r="I12" s="36">
        <f>'[5]вспомогат'!K11</f>
        <v>90.14206888579469</v>
      </c>
      <c r="J12" s="37">
        <f>'[5]вспомогат'!L11</f>
        <v>-77347052.65999997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50655648.93</v>
      </c>
      <c r="F13" s="38">
        <f>'[5]вспомогат'!H12</f>
        <v>2165968.990000002</v>
      </c>
      <c r="G13" s="39">
        <f>'[5]вспомогат'!I12</f>
        <v>17.598508492864433</v>
      </c>
      <c r="H13" s="35">
        <f>'[5]вспомогат'!J12</f>
        <v>-10141716.009999998</v>
      </c>
      <c r="I13" s="36">
        <f>'[5]вспомогат'!K12</f>
        <v>83.67199052446462</v>
      </c>
      <c r="J13" s="37">
        <f>'[5]вспомогат'!L12</f>
        <v>-9885099.07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105624289.03</v>
      </c>
      <c r="F14" s="38">
        <f>'[5]вспомогат'!H13</f>
        <v>7411930.810000002</v>
      </c>
      <c r="G14" s="39">
        <f>'[5]вспомогат'!I13</f>
        <v>32.60435099712093</v>
      </c>
      <c r="H14" s="35">
        <f>'[5]вспомогат'!J13</f>
        <v>-15321019.189999998</v>
      </c>
      <c r="I14" s="36">
        <f>'[5]вспомогат'!K13</f>
        <v>87.42057794689696</v>
      </c>
      <c r="J14" s="37">
        <f>'[5]вспомогат'!L13</f>
        <v>-15198852.969999999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57479703.45</v>
      </c>
      <c r="F15" s="38">
        <f>'[5]вспомогат'!H14</f>
        <v>2047607.4800000042</v>
      </c>
      <c r="G15" s="39">
        <f>'[5]вспомогат'!I14</f>
        <v>15.267094744219717</v>
      </c>
      <c r="H15" s="35">
        <f>'[5]вспомогат'!J14</f>
        <v>-11364292.519999996</v>
      </c>
      <c r="I15" s="36">
        <f>'[5]вспомогат'!K14</f>
        <v>85.24945895680108</v>
      </c>
      <c r="J15" s="37">
        <f>'[5]вспомогат'!L14</f>
        <v>-9945596.549999997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9350921.37</v>
      </c>
      <c r="F16" s="38">
        <f>'[5]вспомогат'!H15</f>
        <v>203685.25999999978</v>
      </c>
      <c r="G16" s="39">
        <f>'[5]вспомогат'!I15</f>
        <v>9.783482633902185</v>
      </c>
      <c r="H16" s="35">
        <f>'[5]вспомогат'!J15</f>
        <v>-1878244.7400000002</v>
      </c>
      <c r="I16" s="36">
        <f>'[5]вспомогат'!K15</f>
        <v>83.45445415455134</v>
      </c>
      <c r="J16" s="37">
        <f>'[5]вспомогат'!L15</f>
        <v>-1853898.6300000008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1044611510</v>
      </c>
      <c r="D17" s="42">
        <f>SUM(D12:D16)</f>
        <v>189695165</v>
      </c>
      <c r="E17" s="42">
        <f>SUM(E12:E16)</f>
        <v>930381010.12</v>
      </c>
      <c r="F17" s="42">
        <f>SUM(F12:F16)</f>
        <v>49724545.89000003</v>
      </c>
      <c r="G17" s="43">
        <f>F17/D17*100</f>
        <v>26.212869416044438</v>
      </c>
      <c r="H17" s="42">
        <f>SUM(H12:H16)</f>
        <v>-139970619.10999995</v>
      </c>
      <c r="I17" s="44">
        <f>E17/C17*100</f>
        <v>89.06478640274604</v>
      </c>
      <c r="J17" s="42">
        <f>SUM(J12:J16)</f>
        <v>-114230499.87999995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8395465.5</v>
      </c>
      <c r="F18" s="46">
        <f>'[5]вспомогат'!H16</f>
        <v>248093.6900000004</v>
      </c>
      <c r="G18" s="47">
        <f>'[5]вспомогат'!I16</f>
        <v>16.2210943665407</v>
      </c>
      <c r="H18" s="48">
        <f>'[5]вспомогат'!J16</f>
        <v>-1281357.3099999996</v>
      </c>
      <c r="I18" s="49">
        <f>'[5]вспомогат'!K16</f>
        <v>91.53584599018359</v>
      </c>
      <c r="J18" s="50">
        <f>'[5]вспомогат'!L16</f>
        <v>-776313.5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37533118</v>
      </c>
      <c r="D19" s="38">
        <f>'[5]вспомогат'!D17</f>
        <v>7602385</v>
      </c>
      <c r="E19" s="33">
        <f>'[5]вспомогат'!G17</f>
        <v>34026350.03</v>
      </c>
      <c r="F19" s="38">
        <f>'[5]вспомогат'!H17</f>
        <v>1714948.580000002</v>
      </c>
      <c r="G19" s="39">
        <f>'[5]вспомогат'!I17</f>
        <v>22.558033827542303</v>
      </c>
      <c r="H19" s="35">
        <f>'[5]вспомогат'!J17</f>
        <v>-5887436.419999998</v>
      </c>
      <c r="I19" s="36">
        <f>'[5]вспомогат'!K17</f>
        <v>90.65687010069348</v>
      </c>
      <c r="J19" s="37">
        <f>'[5]вспомогат'!L17</f>
        <v>-3506767.969999999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3301678.72</v>
      </c>
      <c r="F20" s="38">
        <f>'[5]вспомогат'!H18</f>
        <v>35691.200000000186</v>
      </c>
      <c r="G20" s="39">
        <f>'[5]вспомогат'!I18</f>
        <v>6.422249133142512</v>
      </c>
      <c r="H20" s="35">
        <f>'[5]вспомогат'!J18</f>
        <v>-520051.7999999998</v>
      </c>
      <c r="I20" s="36">
        <f>'[5]вспомогат'!K18</f>
        <v>108.25854078075055</v>
      </c>
      <c r="J20" s="37">
        <f>'[5]вспомогат'!L18</f>
        <v>251869.7200000002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6895741.78</v>
      </c>
      <c r="F21" s="38">
        <f>'[5]вспомогат'!H19</f>
        <v>191791.7000000002</v>
      </c>
      <c r="G21" s="39">
        <f>'[5]вспомогат'!I19</f>
        <v>15.104218102377654</v>
      </c>
      <c r="H21" s="35">
        <f>'[5]вспомогат'!J19</f>
        <v>-1077997.2999999998</v>
      </c>
      <c r="I21" s="36">
        <f>'[5]вспомогат'!K19</f>
        <v>100.20925831037029</v>
      </c>
      <c r="J21" s="37">
        <f>'[5]вспомогат'!L19</f>
        <v>14399.78000000026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15509652.81</v>
      </c>
      <c r="F22" s="38">
        <f>'[5]вспомогат'!H20</f>
        <v>680670.2599999998</v>
      </c>
      <c r="G22" s="39">
        <f>'[5]вспомогат'!I20</f>
        <v>19.92583938375031</v>
      </c>
      <c r="H22" s="35">
        <f>'[5]вспомогат'!J20</f>
        <v>-2735347.74</v>
      </c>
      <c r="I22" s="36">
        <f>'[5]вспомогат'!K20</f>
        <v>95.19880859492007</v>
      </c>
      <c r="J22" s="37">
        <f>'[5]вспомогат'!L20</f>
        <v>-782203.1899999995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9849431.95</v>
      </c>
      <c r="F23" s="38">
        <f>'[5]вспомогат'!H21</f>
        <v>332952.8499999996</v>
      </c>
      <c r="G23" s="39">
        <f>'[5]вспомогат'!I21</f>
        <v>14.319887506300766</v>
      </c>
      <c r="H23" s="35">
        <f>'[5]вспомогат'!J21</f>
        <v>-1992155.1500000004</v>
      </c>
      <c r="I23" s="36">
        <f>'[5]вспомогат'!K21</f>
        <v>92.20349623993988</v>
      </c>
      <c r="J23" s="37">
        <f>'[5]вспомогат'!L21</f>
        <v>-832844.0500000007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16447930.79</v>
      </c>
      <c r="F24" s="38">
        <f>'[5]вспомогат'!H22</f>
        <v>624252.0199999996</v>
      </c>
      <c r="G24" s="39">
        <f>'[5]вспомогат'!I22</f>
        <v>24.755804458925308</v>
      </c>
      <c r="H24" s="35">
        <f>'[5]вспомогат'!J22</f>
        <v>-1897386.9800000004</v>
      </c>
      <c r="I24" s="36">
        <f>'[5]вспомогат'!K22</f>
        <v>104.576332396966</v>
      </c>
      <c r="J24" s="37">
        <f>'[5]вспомогат'!L22</f>
        <v>719772.7899999991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8359825.18</v>
      </c>
      <c r="F25" s="38">
        <f>'[5]вспомогат'!H23</f>
        <v>170005.1099999994</v>
      </c>
      <c r="G25" s="39">
        <f>'[5]вспомогат'!I23</f>
        <v>9.216117420648871</v>
      </c>
      <c r="H25" s="35">
        <f>'[5]вспомогат'!J23</f>
        <v>-1674644.8900000006</v>
      </c>
      <c r="I25" s="36">
        <f>'[5]вспомогат'!K23</f>
        <v>90.83045413243205</v>
      </c>
      <c r="J25" s="37">
        <f>'[5]вспомогат'!L23</f>
        <v>-843943.8200000003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7869994.21</v>
      </c>
      <c r="F26" s="38">
        <f>'[5]вспомогат'!H24</f>
        <v>309901.78000000026</v>
      </c>
      <c r="G26" s="39">
        <f>'[5]вспомогат'!I24</f>
        <v>22.45248562585493</v>
      </c>
      <c r="H26" s="35">
        <f>'[5]вспомогат'!J24</f>
        <v>-1070354.2199999997</v>
      </c>
      <c r="I26" s="36">
        <f>'[5]вспомогат'!K24</f>
        <v>105.54823645129132</v>
      </c>
      <c r="J26" s="37">
        <f>'[5]вспомогат'!L24</f>
        <v>413693.20999999996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11227647</v>
      </c>
      <c r="F27" s="38">
        <f>'[5]вспомогат'!H25</f>
        <v>390761.0700000003</v>
      </c>
      <c r="G27" s="39">
        <f>'[5]вспомогат'!I25</f>
        <v>19.460745687755406</v>
      </c>
      <c r="H27" s="35">
        <f>'[5]вспомогат'!J25</f>
        <v>-1617183.9299999997</v>
      </c>
      <c r="I27" s="36">
        <f>'[5]вспомогат'!K25</f>
        <v>98.90189720908711</v>
      </c>
      <c r="J27" s="37">
        <f>'[5]вспомогат'!L25</f>
        <v>-124660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7008266</v>
      </c>
      <c r="F28" s="38">
        <f>'[5]вспомогат'!H26</f>
        <v>220260.79000000004</v>
      </c>
      <c r="G28" s="39">
        <f>'[5]вспомогат'!I26</f>
        <v>15.526237174299823</v>
      </c>
      <c r="H28" s="35">
        <f>'[5]вспомогат'!J26</f>
        <v>-1198375.21</v>
      </c>
      <c r="I28" s="36">
        <f>'[5]вспомогат'!K26</f>
        <v>95.53604072123701</v>
      </c>
      <c r="J28" s="37">
        <f>'[5]вспомогат'!L26</f>
        <v>-327464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5424685.44</v>
      </c>
      <c r="F29" s="38">
        <f>'[5]вспомогат'!H27</f>
        <v>241889.90000000037</v>
      </c>
      <c r="G29" s="39">
        <f>'[5]вспомогат'!I27</f>
        <v>21.763590215602633</v>
      </c>
      <c r="H29" s="35">
        <f>'[5]вспомогат'!J27</f>
        <v>-869553.0999999996</v>
      </c>
      <c r="I29" s="36">
        <f>'[5]вспомогат'!K27</f>
        <v>96.84527530111255</v>
      </c>
      <c r="J29" s="37">
        <f>'[5]вспомогат'!L27</f>
        <v>-176708.5599999996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12496241</v>
      </c>
      <c r="D30" s="38">
        <f>'[5]вспомогат'!D28</f>
        <v>2306129</v>
      </c>
      <c r="E30" s="33">
        <f>'[5]вспомогат'!G28</f>
        <v>11642139.49</v>
      </c>
      <c r="F30" s="38">
        <f>'[5]вспомогат'!H28</f>
        <v>317831.3599999994</v>
      </c>
      <c r="G30" s="39">
        <f>'[5]вспомогат'!I28</f>
        <v>13.782028672290206</v>
      </c>
      <c r="H30" s="35">
        <f>'[5]вспомогат'!J28</f>
        <v>-1988297.6400000006</v>
      </c>
      <c r="I30" s="36">
        <f>'[5]вспомогат'!K28</f>
        <v>93.16513253865702</v>
      </c>
      <c r="J30" s="37">
        <f>'[5]вспомогат'!L28</f>
        <v>-854101.5099999998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23092400.85</v>
      </c>
      <c r="F31" s="38">
        <f>'[5]вспомогат'!H29</f>
        <v>691427.1400000006</v>
      </c>
      <c r="G31" s="39">
        <f>'[5]вспомогат'!I29</f>
        <v>17.477467489496</v>
      </c>
      <c r="H31" s="35">
        <f>'[5]вспомогат'!J29</f>
        <v>-3264678.8599999994</v>
      </c>
      <c r="I31" s="36">
        <f>'[5]вспомогат'!K29</f>
        <v>100.55611832774578</v>
      </c>
      <c r="J31" s="37">
        <f>'[5]вспомогат'!L29</f>
        <v>127710.85000000149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8732350.28</v>
      </c>
      <c r="F32" s="38">
        <f>'[5]вспомогат'!H30</f>
        <v>270443.08999999985</v>
      </c>
      <c r="G32" s="39">
        <f>'[5]вспомогат'!I30</f>
        <v>14.483504342484576</v>
      </c>
      <c r="H32" s="35">
        <f>'[5]вспомогат'!J30</f>
        <v>-1596805.9100000001</v>
      </c>
      <c r="I32" s="36">
        <f>'[5]вспомогат'!K30</f>
        <v>97.12419887150479</v>
      </c>
      <c r="J32" s="37">
        <f>'[5]вспомогат'!L30</f>
        <v>-258560.72000000067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8900455.61</v>
      </c>
      <c r="F33" s="38">
        <f>'[5]вспомогат'!H31</f>
        <v>280999.3699999992</v>
      </c>
      <c r="G33" s="39">
        <f>'[5]вспомогат'!I31</f>
        <v>14.053580270129382</v>
      </c>
      <c r="H33" s="35">
        <f>'[5]вспомогат'!J31</f>
        <v>-1718486.6300000008</v>
      </c>
      <c r="I33" s="36">
        <f>'[5]вспомогат'!K31</f>
        <v>87.88755797072683</v>
      </c>
      <c r="J33" s="37">
        <f>'[5]вспомогат'!L31</f>
        <v>-1226638.3900000006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3322590.71</v>
      </c>
      <c r="F34" s="38">
        <f>'[5]вспомогат'!H32</f>
        <v>175142.35999999987</v>
      </c>
      <c r="G34" s="39">
        <f>'[5]вспомогат'!I32</f>
        <v>29.6338641097355</v>
      </c>
      <c r="H34" s="35">
        <f>'[5]вспомогат'!J32</f>
        <v>-415878.64000000013</v>
      </c>
      <c r="I34" s="36">
        <f>'[5]вспомогат'!K32</f>
        <v>106.03499649750997</v>
      </c>
      <c r="J34" s="37">
        <f>'[5]вспомогат'!L32</f>
        <v>189105.70999999996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9274318.1</v>
      </c>
      <c r="F35" s="38">
        <f>'[5]вспомогат'!H33</f>
        <v>252226.4699999988</v>
      </c>
      <c r="G35" s="39">
        <f>'[5]вспомогат'!I33</f>
        <v>17.069363234744678</v>
      </c>
      <c r="H35" s="35">
        <f>'[5]вспомогат'!J33</f>
        <v>-1225429.5300000012</v>
      </c>
      <c r="I35" s="36">
        <f>'[5]вспомогат'!K33</f>
        <v>114.33935901882096</v>
      </c>
      <c r="J35" s="37">
        <f>'[5]вспомогат'!L33</f>
        <v>1163097.0999999996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6125854.31</v>
      </c>
      <c r="F36" s="38">
        <f>'[5]вспомогат'!H34</f>
        <v>188369.0499999998</v>
      </c>
      <c r="G36" s="39">
        <f>'[5]вспомогат'!I34</f>
        <v>17.88737175761856</v>
      </c>
      <c r="H36" s="35">
        <f>'[5]вспомогат'!J34</f>
        <v>-864714.9500000002</v>
      </c>
      <c r="I36" s="36">
        <f>'[5]вспомогат'!K34</f>
        <v>103.289829115846</v>
      </c>
      <c r="J36" s="37">
        <f>'[5]вспомогат'!L34</f>
        <v>195111.3099999996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13415789.99</v>
      </c>
      <c r="F37" s="38">
        <f>'[5]вспомогат'!H35</f>
        <v>450394.62000000104</v>
      </c>
      <c r="G37" s="39">
        <f>'[5]вспомогат'!I35</f>
        <v>13.971204829181092</v>
      </c>
      <c r="H37" s="35">
        <f>'[5]вспомогат'!J35</f>
        <v>-2773340.379999999</v>
      </c>
      <c r="I37" s="36">
        <f>'[5]вспомогат'!K35</f>
        <v>87.44913787658358</v>
      </c>
      <c r="J37" s="37">
        <f>'[5]вспомогат'!L35</f>
        <v>-1925459.0099999998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227383473</v>
      </c>
      <c r="D38" s="42">
        <f>SUM(D18:D37)</f>
        <v>43457529</v>
      </c>
      <c r="E38" s="42">
        <f>SUM(E18:E37)</f>
        <v>218822568.75000006</v>
      </c>
      <c r="F38" s="42">
        <f>SUM(F18:F37)</f>
        <v>7788052.410000001</v>
      </c>
      <c r="G38" s="43">
        <f>F38/D38*100</f>
        <v>17.921065898615637</v>
      </c>
      <c r="H38" s="42">
        <f>SUM(H18:H37)</f>
        <v>-35669476.589999996</v>
      </c>
      <c r="I38" s="44">
        <f>E38/C38*100</f>
        <v>96.23503672582223</v>
      </c>
      <c r="J38" s="42">
        <f>SUM(J18:J37)</f>
        <v>-8560904.25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1660287363</v>
      </c>
      <c r="D39" s="53">
        <f>'[5]вспомогат'!D36</f>
        <v>297480924</v>
      </c>
      <c r="E39" s="53">
        <f>'[5]вспомогат'!G36</f>
        <v>1507733897.2099998</v>
      </c>
      <c r="F39" s="53">
        <f>'[5]вспомогат'!H36</f>
        <v>76369696.34000002</v>
      </c>
      <c r="G39" s="54">
        <f>'[5]вспомогат'!I36</f>
        <v>25.672132287716042</v>
      </c>
      <c r="H39" s="53">
        <f>'[5]вспомогат'!J36</f>
        <v>-221111227.66000003</v>
      </c>
      <c r="I39" s="54">
        <f>'[5]вспомогат'!K36</f>
        <v>90.8116227835193</v>
      </c>
      <c r="J39" s="53">
        <f>'[5]вспомогат'!L36</f>
        <v>-152553465.78999996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2012-06-08T04:46:21Z</dcterms:created>
  <dcterms:modified xsi:type="dcterms:W3CDTF">2012-06-08T04:46:39Z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