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<sst xmlns="http://schemas.openxmlformats.org/spreadsheetml/2006/main" count="47" uniqueCount="42">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</sst>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7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17.04.2012</v>
          </cell>
        </row>
        <row r="6">
          <cell r="G6" t="str">
            <v>Фактично надійшло на 17.04.2012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226875820.72</v>
          </cell>
          <cell r="H10">
            <v>34260367.870000005</v>
          </cell>
          <cell r="I10">
            <v>54.21402357414378</v>
          </cell>
          <cell r="J10">
            <v>-28934292.129999995</v>
          </cell>
          <cell r="K10">
            <v>92.24848426174378</v>
          </cell>
          <cell r="L10">
            <v>-19064069.28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452168994.15</v>
          </cell>
          <cell r="H11">
            <v>63740545.79999995</v>
          </cell>
          <cell r="I11">
            <v>47.48868357489719</v>
          </cell>
          <cell r="J11">
            <v>-70482054.20000005</v>
          </cell>
          <cell r="K11">
            <v>88.9120512897654</v>
          </cell>
          <cell r="L11">
            <v>-56388605.850000024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31929845.12</v>
          </cell>
          <cell r="H12">
            <v>3148688.9800000004</v>
          </cell>
          <cell r="I12">
            <v>28.893891316119664</v>
          </cell>
          <cell r="J12">
            <v>-7748732.02</v>
          </cell>
          <cell r="K12">
            <v>81.84797033608048</v>
          </cell>
          <cell r="L12">
            <v>-7081317.879999999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69322363.09</v>
          </cell>
          <cell r="H13">
            <v>8338617.400000006</v>
          </cell>
          <cell r="I13">
            <v>42.75645280827774</v>
          </cell>
          <cell r="J13">
            <v>-11163976.599999994</v>
          </cell>
          <cell r="K13">
            <v>87.30977768038399</v>
          </cell>
          <cell r="L13">
            <v>-10075803.909999996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37393688.96</v>
          </cell>
          <cell r="H14">
            <v>5206032.699999999</v>
          </cell>
          <cell r="I14">
            <v>45.185372564336234</v>
          </cell>
          <cell r="J14">
            <v>-6315467.300000001</v>
          </cell>
          <cell r="K14">
            <v>87.59314540573715</v>
          </cell>
          <cell r="L14">
            <v>-5296511.039999999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6126267.87</v>
          </cell>
          <cell r="H15">
            <v>808329.6900000004</v>
          </cell>
          <cell r="I15">
            <v>39.99711475182711</v>
          </cell>
          <cell r="J15">
            <v>-1212640.3099999996</v>
          </cell>
          <cell r="K15">
            <v>85.3354747988589</v>
          </cell>
          <cell r="L15">
            <v>-1052772.13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5395300.06</v>
          </cell>
          <cell r="H16">
            <v>519226.46999999974</v>
          </cell>
          <cell r="I16">
            <v>35.06585791487641</v>
          </cell>
          <cell r="J16">
            <v>-961491.5300000003</v>
          </cell>
          <cell r="K16">
            <v>87.23216904670323</v>
          </cell>
          <cell r="L16">
            <v>-789688.9400000004</v>
          </cell>
        </row>
        <row r="17">
          <cell r="B17">
            <v>85042555</v>
          </cell>
          <cell r="C17">
            <v>23429991</v>
          </cell>
          <cell r="D17">
            <v>6736214</v>
          </cell>
          <cell r="G17">
            <v>22376976.64</v>
          </cell>
          <cell r="H17">
            <v>3814304.2600000016</v>
          </cell>
          <cell r="I17">
            <v>56.62385814939967</v>
          </cell>
          <cell r="J17">
            <v>-2921909.7399999984</v>
          </cell>
          <cell r="K17">
            <v>95.50569882848013</v>
          </cell>
          <cell r="L17">
            <v>-1053014.3599999994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2291047.83</v>
          </cell>
          <cell r="H18">
            <v>307467.30000000005</v>
          </cell>
          <cell r="I18">
            <v>70.42117486463955</v>
          </cell>
          <cell r="J18">
            <v>-129144.69999999995</v>
          </cell>
          <cell r="K18">
            <v>114.93506780826763</v>
          </cell>
          <cell r="L18">
            <v>297706.8300000001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4591373.13</v>
          </cell>
          <cell r="H19">
            <v>612145.1699999999</v>
          </cell>
          <cell r="I19">
            <v>49.37156275557032</v>
          </cell>
          <cell r="J19">
            <v>-627728.8300000001</v>
          </cell>
          <cell r="K19">
            <v>103.77940452505625</v>
          </cell>
          <cell r="L19">
            <v>167207.1299999999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10019401.03</v>
          </cell>
          <cell r="H20">
            <v>1398692.8899999987</v>
          </cell>
          <cell r="I20">
            <v>50.600516173471576</v>
          </cell>
          <cell r="J20">
            <v>-1365494.1100000013</v>
          </cell>
          <cell r="K20">
            <v>99.8079431949277</v>
          </cell>
          <cell r="L20">
            <v>-19279.97000000067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6199125.78</v>
          </cell>
          <cell r="H21">
            <v>865617.1900000004</v>
          </cell>
          <cell r="I21">
            <v>49.45632206761717</v>
          </cell>
          <cell r="J21">
            <v>-884648.8099999996</v>
          </cell>
          <cell r="K21">
            <v>93.94519343466902</v>
          </cell>
          <cell r="L21">
            <v>-399536.21999999974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10527381.65</v>
          </cell>
          <cell r="H22">
            <v>1185038.870000001</v>
          </cell>
          <cell r="I22">
            <v>50.566189183884255</v>
          </cell>
          <cell r="J22">
            <v>-1158501.129999999</v>
          </cell>
          <cell r="K22">
            <v>106.41188092530808</v>
          </cell>
          <cell r="L22">
            <v>634330.6500000004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5328360.6</v>
          </cell>
          <cell r="H23">
            <v>630029.9399999995</v>
          </cell>
          <cell r="I23">
            <v>41.73005514066662</v>
          </cell>
          <cell r="J23">
            <v>-879745.0600000005</v>
          </cell>
          <cell r="K23">
            <v>92.91414706993234</v>
          </cell>
          <cell r="L23">
            <v>-406353.4000000004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4973347.8</v>
          </cell>
          <cell r="H24">
            <v>567136.0800000001</v>
          </cell>
          <cell r="I24">
            <v>48.484730974309265</v>
          </cell>
          <cell r="J24">
            <v>-602584.9199999999</v>
          </cell>
          <cell r="K24">
            <v>109.37773851333652</v>
          </cell>
          <cell r="L24">
            <v>426400.7999999998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7031665.86</v>
          </cell>
          <cell r="H25">
            <v>907402.1400000006</v>
          </cell>
          <cell r="I25">
            <v>51.137957191645754</v>
          </cell>
          <cell r="J25">
            <v>-867017.8599999994</v>
          </cell>
          <cell r="K25">
            <v>101.53411387782579</v>
          </cell>
          <cell r="L25">
            <v>106243.86000000034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4480683.86</v>
          </cell>
          <cell r="H26">
            <v>631354.5100000002</v>
          </cell>
          <cell r="I26">
            <v>45.96178432513064</v>
          </cell>
          <cell r="J26">
            <v>-742296.4899999998</v>
          </cell>
          <cell r="K26">
            <v>95.63662306544155</v>
          </cell>
          <cell r="L26">
            <v>-204429.13999999966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3463408.79</v>
          </cell>
          <cell r="H27">
            <v>512220.89000000013</v>
          </cell>
          <cell r="I27">
            <v>51.335694892797775</v>
          </cell>
          <cell r="J27">
            <v>-485566.10999999987</v>
          </cell>
          <cell r="K27">
            <v>99.33365083079939</v>
          </cell>
          <cell r="L27">
            <v>-23233.209999999963</v>
          </cell>
        </row>
        <row r="28">
          <cell r="B28">
            <v>30060410</v>
          </cell>
          <cell r="C28">
            <v>7971945</v>
          </cell>
          <cell r="D28">
            <v>2132841</v>
          </cell>
          <cell r="G28">
            <v>7833278.97</v>
          </cell>
          <cell r="H28">
            <v>919006.3799999999</v>
          </cell>
          <cell r="I28">
            <v>43.08836804993902</v>
          </cell>
          <cell r="J28">
            <v>-1213834.62</v>
          </cell>
          <cell r="K28">
            <v>98.26057467782329</v>
          </cell>
          <cell r="L28">
            <v>-138666.03000000026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15094605.98</v>
          </cell>
          <cell r="H29">
            <v>1853609.3000000007</v>
          </cell>
          <cell r="I29">
            <v>46.125713338690105</v>
          </cell>
          <cell r="J29">
            <v>-2164993.6999999993</v>
          </cell>
          <cell r="K29">
            <v>100.08307861596772</v>
          </cell>
          <cell r="L29">
            <v>12529.980000000447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5408444.02</v>
          </cell>
          <cell r="H30">
            <v>688087.2399999993</v>
          </cell>
          <cell r="I30">
            <v>41.67013308528209</v>
          </cell>
          <cell r="J30">
            <v>-963184.7600000007</v>
          </cell>
          <cell r="K30">
            <v>99.119271122648</v>
          </cell>
          <cell r="L30">
            <v>-48056.98000000045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5548082.65</v>
          </cell>
          <cell r="H31">
            <v>669161.4100000001</v>
          </cell>
          <cell r="I31">
            <v>37.44676930239899</v>
          </cell>
          <cell r="J31">
            <v>-1117805.5899999999</v>
          </cell>
          <cell r="K31">
            <v>89.25034606515275</v>
          </cell>
          <cell r="L31">
            <v>-668232.3499999996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2085674.77</v>
          </cell>
          <cell r="H32">
            <v>339033.5800000001</v>
          </cell>
          <cell r="I32">
            <v>61.57775646684031</v>
          </cell>
          <cell r="J32">
            <v>-211544.41999999993</v>
          </cell>
          <cell r="K32">
            <v>105.39608882142129</v>
          </cell>
          <cell r="L32">
            <v>106782.77000000002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6271301.2</v>
          </cell>
          <cell r="H33">
            <v>730996.2300000004</v>
          </cell>
          <cell r="I33">
            <v>53.93074769354491</v>
          </cell>
          <cell r="J33">
            <v>-624438.7699999996</v>
          </cell>
          <cell r="K33">
            <v>122.71577253412043</v>
          </cell>
          <cell r="L33">
            <v>1160873.2000000002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3904915.53</v>
          </cell>
          <cell r="H34">
            <v>559768.27</v>
          </cell>
          <cell r="I34">
            <v>50.46812970629815</v>
          </cell>
          <cell r="J34">
            <v>-549383.73</v>
          </cell>
          <cell r="K34">
            <v>100.67147210398903</v>
          </cell>
          <cell r="L34">
            <v>26045.529999999795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8729325.5</v>
          </cell>
          <cell r="H35">
            <v>952678.8499999996</v>
          </cell>
          <cell r="I35">
            <v>24.21528237598192</v>
          </cell>
          <cell r="J35">
            <v>-2981526.1500000004</v>
          </cell>
          <cell r="K35">
            <v>79.4752941564211</v>
          </cell>
          <cell r="L35">
            <v>-2254371.5</v>
          </cell>
        </row>
        <row r="36">
          <cell r="B36">
            <v>3626661424</v>
          </cell>
          <cell r="C36">
            <v>1067396503</v>
          </cell>
          <cell r="D36">
            <v>281475563</v>
          </cell>
          <cell r="G36">
            <v>965370681.56</v>
          </cell>
          <cell r="H36">
            <v>134165559.40999995</v>
          </cell>
          <cell r="I36">
            <v>47.66508253151623</v>
          </cell>
          <cell r="J36">
            <v>-147310003.59</v>
          </cell>
          <cell r="K36">
            <v>90.44161929018424</v>
          </cell>
          <cell r="L36">
            <v>-102025821.44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9" sqref="A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226875820.72</v>
      </c>
      <c r="F10" s="33">
        <f>'[5]вспомогат'!H10</f>
        <v>34260367.870000005</v>
      </c>
      <c r="G10" s="34">
        <f>'[5]вспомогат'!I10</f>
        <v>54.21402357414378</v>
      </c>
      <c r="H10" s="35">
        <f>'[5]вспомогат'!J10</f>
        <v>-28934292.129999995</v>
      </c>
      <c r="I10" s="36">
        <f>'[5]вспомогат'!K10</f>
        <v>92.24848426174378</v>
      </c>
      <c r="J10" s="37">
        <f>'[5]вспомогат'!L10</f>
        <v>-19064069.28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452168994.15</v>
      </c>
      <c r="F12" s="38">
        <f>'[5]вспомогат'!H11</f>
        <v>63740545.79999995</v>
      </c>
      <c r="G12" s="39">
        <f>'[5]вспомогат'!I11</f>
        <v>47.48868357489719</v>
      </c>
      <c r="H12" s="35">
        <f>'[5]вспомогат'!J11</f>
        <v>-70482054.20000005</v>
      </c>
      <c r="I12" s="36">
        <f>'[5]вспомогат'!K11</f>
        <v>88.9120512897654</v>
      </c>
      <c r="J12" s="37">
        <f>'[5]вспомогат'!L11</f>
        <v>-56388605.850000024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31929845.12</v>
      </c>
      <c r="F13" s="38">
        <f>'[5]вспомогат'!H12</f>
        <v>3148688.9800000004</v>
      </c>
      <c r="G13" s="39">
        <f>'[5]вспомогат'!I12</f>
        <v>28.893891316119664</v>
      </c>
      <c r="H13" s="35">
        <f>'[5]вспомогат'!J12</f>
        <v>-7748732.02</v>
      </c>
      <c r="I13" s="36">
        <f>'[5]вспомогат'!K12</f>
        <v>81.84797033608048</v>
      </c>
      <c r="J13" s="37">
        <f>'[5]вспомогат'!L12</f>
        <v>-7081317.879999999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69322363.09</v>
      </c>
      <c r="F14" s="38">
        <f>'[5]вспомогат'!H13</f>
        <v>8338617.400000006</v>
      </c>
      <c r="G14" s="39">
        <f>'[5]вспомогат'!I13</f>
        <v>42.75645280827774</v>
      </c>
      <c r="H14" s="35">
        <f>'[5]вспомогат'!J13</f>
        <v>-11163976.599999994</v>
      </c>
      <c r="I14" s="36">
        <f>'[5]вспомогат'!K13</f>
        <v>87.30977768038399</v>
      </c>
      <c r="J14" s="37">
        <f>'[5]вспомогат'!L13</f>
        <v>-10075803.909999996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37393688.96</v>
      </c>
      <c r="F15" s="38">
        <f>'[5]вспомогат'!H14</f>
        <v>5206032.699999999</v>
      </c>
      <c r="G15" s="39">
        <f>'[5]вспомогат'!I14</f>
        <v>45.185372564336234</v>
      </c>
      <c r="H15" s="35">
        <f>'[5]вспомогат'!J14</f>
        <v>-6315467.300000001</v>
      </c>
      <c r="I15" s="36">
        <f>'[5]вспомогат'!K14</f>
        <v>87.59314540573715</v>
      </c>
      <c r="J15" s="37">
        <f>'[5]вспомогат'!L14</f>
        <v>-5296511.039999999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6126267.87</v>
      </c>
      <c r="F16" s="38">
        <f>'[5]вспомогат'!H15</f>
        <v>808329.6900000004</v>
      </c>
      <c r="G16" s="39">
        <f>'[5]вспомогат'!I15</f>
        <v>39.99711475182711</v>
      </c>
      <c r="H16" s="35">
        <f>'[5]вспомогат'!J15</f>
        <v>-1212640.3099999996</v>
      </c>
      <c r="I16" s="36">
        <f>'[5]вспомогат'!K15</f>
        <v>85.3354747988589</v>
      </c>
      <c r="J16" s="37">
        <f>'[5]вспомогат'!L15</f>
        <v>-1052772.13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596941159.19</v>
      </c>
      <c r="F17" s="42">
        <f>SUM(F12:F16)</f>
        <v>81242214.56999996</v>
      </c>
      <c r="G17" s="43">
        <f>F17/D17*100</f>
        <v>45.59940269441679</v>
      </c>
      <c r="H17" s="42">
        <f>SUM(H12:H16)</f>
        <v>-96922870.43000004</v>
      </c>
      <c r="I17" s="44">
        <f>E17/C17*100</f>
        <v>88.19581246522331</v>
      </c>
      <c r="J17" s="42">
        <f>SUM(J12:J16)</f>
        <v>-79895010.81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5395300.06</v>
      </c>
      <c r="F18" s="46">
        <f>'[5]вспомогат'!H16</f>
        <v>519226.46999999974</v>
      </c>
      <c r="G18" s="47">
        <f>'[5]вспомогат'!I16</f>
        <v>35.06585791487641</v>
      </c>
      <c r="H18" s="48">
        <f>'[5]вспомогат'!J16</f>
        <v>-961491.5300000003</v>
      </c>
      <c r="I18" s="49">
        <f>'[5]вспомогат'!K16</f>
        <v>87.23216904670323</v>
      </c>
      <c r="J18" s="50">
        <f>'[5]вспомогат'!L16</f>
        <v>-789688.9400000004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23429991</v>
      </c>
      <c r="D19" s="38">
        <f>'[5]вспомогат'!D17</f>
        <v>6736214</v>
      </c>
      <c r="E19" s="33">
        <f>'[5]вспомогат'!G17</f>
        <v>22376976.64</v>
      </c>
      <c r="F19" s="38">
        <f>'[5]вспомогат'!H17</f>
        <v>3814304.2600000016</v>
      </c>
      <c r="G19" s="39">
        <f>'[5]вспомогат'!I17</f>
        <v>56.62385814939967</v>
      </c>
      <c r="H19" s="35">
        <f>'[5]вспомогат'!J17</f>
        <v>-2921909.7399999984</v>
      </c>
      <c r="I19" s="36">
        <f>'[5]вспомогат'!K17</f>
        <v>95.50569882848013</v>
      </c>
      <c r="J19" s="37">
        <f>'[5]вспомогат'!L17</f>
        <v>-1053014.3599999994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2291047.83</v>
      </c>
      <c r="F20" s="38">
        <f>'[5]вспомогат'!H18</f>
        <v>307467.30000000005</v>
      </c>
      <c r="G20" s="39">
        <f>'[5]вспомогат'!I18</f>
        <v>70.42117486463955</v>
      </c>
      <c r="H20" s="35">
        <f>'[5]вспомогат'!J18</f>
        <v>-129144.69999999995</v>
      </c>
      <c r="I20" s="36">
        <f>'[5]вспомогат'!K18</f>
        <v>114.93506780826763</v>
      </c>
      <c r="J20" s="37">
        <f>'[5]вспомогат'!L18</f>
        <v>297706.8300000001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4591373.13</v>
      </c>
      <c r="F21" s="38">
        <f>'[5]вспомогат'!H19</f>
        <v>612145.1699999999</v>
      </c>
      <c r="G21" s="39">
        <f>'[5]вспомогат'!I19</f>
        <v>49.37156275557032</v>
      </c>
      <c r="H21" s="35">
        <f>'[5]вспомогат'!J19</f>
        <v>-627728.8300000001</v>
      </c>
      <c r="I21" s="36">
        <f>'[5]вспомогат'!K19</f>
        <v>103.77940452505625</v>
      </c>
      <c r="J21" s="37">
        <f>'[5]вспомогат'!L19</f>
        <v>167207.1299999999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10019401.03</v>
      </c>
      <c r="F22" s="38">
        <f>'[5]вспомогат'!H20</f>
        <v>1398692.8899999987</v>
      </c>
      <c r="G22" s="39">
        <f>'[5]вспомогат'!I20</f>
        <v>50.600516173471576</v>
      </c>
      <c r="H22" s="35">
        <f>'[5]вспомогат'!J20</f>
        <v>-1365494.1100000013</v>
      </c>
      <c r="I22" s="36">
        <f>'[5]вспомогат'!K20</f>
        <v>99.8079431949277</v>
      </c>
      <c r="J22" s="37">
        <f>'[5]вспомогат'!L20</f>
        <v>-19279.97000000067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6199125.78</v>
      </c>
      <c r="F23" s="38">
        <f>'[5]вспомогат'!H21</f>
        <v>865617.1900000004</v>
      </c>
      <c r="G23" s="39">
        <f>'[5]вспомогат'!I21</f>
        <v>49.45632206761717</v>
      </c>
      <c r="H23" s="35">
        <f>'[5]вспомогат'!J21</f>
        <v>-884648.8099999996</v>
      </c>
      <c r="I23" s="36">
        <f>'[5]вспомогат'!K21</f>
        <v>93.94519343466902</v>
      </c>
      <c r="J23" s="37">
        <f>'[5]вспомогат'!L21</f>
        <v>-399536.21999999974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10527381.65</v>
      </c>
      <c r="F24" s="38">
        <f>'[5]вспомогат'!H22</f>
        <v>1185038.870000001</v>
      </c>
      <c r="G24" s="39">
        <f>'[5]вспомогат'!I22</f>
        <v>50.566189183884255</v>
      </c>
      <c r="H24" s="35">
        <f>'[5]вспомогат'!J22</f>
        <v>-1158501.129999999</v>
      </c>
      <c r="I24" s="36">
        <f>'[5]вспомогат'!K22</f>
        <v>106.41188092530808</v>
      </c>
      <c r="J24" s="37">
        <f>'[5]вспомогат'!L22</f>
        <v>634330.6500000004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5328360.6</v>
      </c>
      <c r="F25" s="38">
        <f>'[5]вспомогат'!H23</f>
        <v>630029.9399999995</v>
      </c>
      <c r="G25" s="39">
        <f>'[5]вспомогат'!I23</f>
        <v>41.73005514066662</v>
      </c>
      <c r="H25" s="35">
        <f>'[5]вспомогат'!J23</f>
        <v>-879745.0600000005</v>
      </c>
      <c r="I25" s="36">
        <f>'[5]вспомогат'!K23</f>
        <v>92.91414706993234</v>
      </c>
      <c r="J25" s="37">
        <f>'[5]вспомогат'!L23</f>
        <v>-406353.4000000004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4973347.8</v>
      </c>
      <c r="F26" s="38">
        <f>'[5]вспомогат'!H24</f>
        <v>567136.0800000001</v>
      </c>
      <c r="G26" s="39">
        <f>'[5]вспомогат'!I24</f>
        <v>48.484730974309265</v>
      </c>
      <c r="H26" s="35">
        <f>'[5]вспомогат'!J24</f>
        <v>-602584.9199999999</v>
      </c>
      <c r="I26" s="36">
        <f>'[5]вспомогат'!K24</f>
        <v>109.37773851333652</v>
      </c>
      <c r="J26" s="37">
        <f>'[5]вспомогат'!L24</f>
        <v>426400.7999999998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7031665.86</v>
      </c>
      <c r="F27" s="38">
        <f>'[5]вспомогат'!H25</f>
        <v>907402.1400000006</v>
      </c>
      <c r="G27" s="39">
        <f>'[5]вспомогат'!I25</f>
        <v>51.137957191645754</v>
      </c>
      <c r="H27" s="35">
        <f>'[5]вспомогат'!J25</f>
        <v>-867017.8599999994</v>
      </c>
      <c r="I27" s="36">
        <f>'[5]вспомогат'!K25</f>
        <v>101.53411387782579</v>
      </c>
      <c r="J27" s="37">
        <f>'[5]вспомогат'!L25</f>
        <v>106243.86000000034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4480683.86</v>
      </c>
      <c r="F28" s="38">
        <f>'[5]вспомогат'!H26</f>
        <v>631354.5100000002</v>
      </c>
      <c r="G28" s="39">
        <f>'[5]вспомогат'!I26</f>
        <v>45.96178432513064</v>
      </c>
      <c r="H28" s="35">
        <f>'[5]вспомогат'!J26</f>
        <v>-742296.4899999998</v>
      </c>
      <c r="I28" s="36">
        <f>'[5]вспомогат'!K26</f>
        <v>95.63662306544155</v>
      </c>
      <c r="J28" s="37">
        <f>'[5]вспомогат'!L26</f>
        <v>-204429.13999999966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3463408.79</v>
      </c>
      <c r="F29" s="38">
        <f>'[5]вспомогат'!H27</f>
        <v>512220.89000000013</v>
      </c>
      <c r="G29" s="39">
        <f>'[5]вспомогат'!I27</f>
        <v>51.335694892797775</v>
      </c>
      <c r="H29" s="35">
        <f>'[5]вспомогат'!J27</f>
        <v>-485566.10999999987</v>
      </c>
      <c r="I29" s="36">
        <f>'[5]вспомогат'!K27</f>
        <v>99.33365083079939</v>
      </c>
      <c r="J29" s="37">
        <f>'[5]вспомогат'!L27</f>
        <v>-23233.209999999963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7971945</v>
      </c>
      <c r="D30" s="38">
        <f>'[5]вспомогат'!D28</f>
        <v>2132841</v>
      </c>
      <c r="E30" s="33">
        <f>'[5]вспомогат'!G28</f>
        <v>7833278.97</v>
      </c>
      <c r="F30" s="38">
        <f>'[5]вспомогат'!H28</f>
        <v>919006.3799999999</v>
      </c>
      <c r="G30" s="39">
        <f>'[5]вспомогат'!I28</f>
        <v>43.08836804993902</v>
      </c>
      <c r="H30" s="35">
        <f>'[5]вспомогат'!J28</f>
        <v>-1213834.62</v>
      </c>
      <c r="I30" s="36">
        <f>'[5]вспомогат'!K28</f>
        <v>98.26057467782329</v>
      </c>
      <c r="J30" s="37">
        <f>'[5]вспомогат'!L28</f>
        <v>-138666.03000000026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15094605.98</v>
      </c>
      <c r="F31" s="38">
        <f>'[5]вспомогат'!H29</f>
        <v>1853609.3000000007</v>
      </c>
      <c r="G31" s="39">
        <f>'[5]вспомогат'!I29</f>
        <v>46.125713338690105</v>
      </c>
      <c r="H31" s="35">
        <f>'[5]вспомогат'!J29</f>
        <v>-2164993.6999999993</v>
      </c>
      <c r="I31" s="36">
        <f>'[5]вспомогат'!K29</f>
        <v>100.08307861596772</v>
      </c>
      <c r="J31" s="37">
        <f>'[5]вспомогат'!L29</f>
        <v>12529.980000000447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5408444.02</v>
      </c>
      <c r="F32" s="38">
        <f>'[5]вспомогат'!H30</f>
        <v>688087.2399999993</v>
      </c>
      <c r="G32" s="39">
        <f>'[5]вспомогат'!I30</f>
        <v>41.67013308528209</v>
      </c>
      <c r="H32" s="35">
        <f>'[5]вспомогат'!J30</f>
        <v>-963184.7600000007</v>
      </c>
      <c r="I32" s="36">
        <f>'[5]вспомогат'!K30</f>
        <v>99.119271122648</v>
      </c>
      <c r="J32" s="37">
        <f>'[5]вспомогат'!L30</f>
        <v>-48056.98000000045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5548082.65</v>
      </c>
      <c r="F33" s="38">
        <f>'[5]вспомогат'!H31</f>
        <v>669161.4100000001</v>
      </c>
      <c r="G33" s="39">
        <f>'[5]вспомогат'!I31</f>
        <v>37.44676930239899</v>
      </c>
      <c r="H33" s="35">
        <f>'[5]вспомогат'!J31</f>
        <v>-1117805.5899999999</v>
      </c>
      <c r="I33" s="36">
        <f>'[5]вспомогат'!K31</f>
        <v>89.25034606515275</v>
      </c>
      <c r="J33" s="37">
        <f>'[5]вспомогат'!L31</f>
        <v>-668232.3499999996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2085674.77</v>
      </c>
      <c r="F34" s="38">
        <f>'[5]вспомогат'!H32</f>
        <v>339033.5800000001</v>
      </c>
      <c r="G34" s="39">
        <f>'[5]вспомогат'!I32</f>
        <v>61.57775646684031</v>
      </c>
      <c r="H34" s="35">
        <f>'[5]вспомогат'!J32</f>
        <v>-211544.41999999993</v>
      </c>
      <c r="I34" s="36">
        <f>'[5]вспомогат'!K32</f>
        <v>105.39608882142129</v>
      </c>
      <c r="J34" s="37">
        <f>'[5]вспомогат'!L32</f>
        <v>106782.77000000002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6271301.2</v>
      </c>
      <c r="F35" s="38">
        <f>'[5]вспомогат'!H33</f>
        <v>730996.2300000004</v>
      </c>
      <c r="G35" s="39">
        <f>'[5]вспомогат'!I33</f>
        <v>53.93074769354491</v>
      </c>
      <c r="H35" s="35">
        <f>'[5]вспомогат'!J33</f>
        <v>-624438.7699999996</v>
      </c>
      <c r="I35" s="36">
        <f>'[5]вспомогат'!K33</f>
        <v>122.71577253412043</v>
      </c>
      <c r="J35" s="37">
        <f>'[5]вспомогат'!L33</f>
        <v>1160873.2000000002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3904915.53</v>
      </c>
      <c r="F36" s="38">
        <f>'[5]вспомогат'!H34</f>
        <v>559768.27</v>
      </c>
      <c r="G36" s="39">
        <f>'[5]вспомогат'!I34</f>
        <v>50.46812970629815</v>
      </c>
      <c r="H36" s="35">
        <f>'[5]вспомогат'!J34</f>
        <v>-549383.73</v>
      </c>
      <c r="I36" s="36">
        <f>'[5]вспомогат'!K34</f>
        <v>100.67147210398903</v>
      </c>
      <c r="J36" s="37">
        <f>'[5]вспомогат'!L34</f>
        <v>26045.529999999795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8729325.5</v>
      </c>
      <c r="F37" s="38">
        <f>'[5]вспомогат'!H35</f>
        <v>952678.8499999996</v>
      </c>
      <c r="G37" s="39">
        <f>'[5]вспомогат'!I35</f>
        <v>24.21528237598192</v>
      </c>
      <c r="H37" s="35">
        <f>'[5]вспомогат'!J35</f>
        <v>-2981526.1500000004</v>
      </c>
      <c r="I37" s="36">
        <f>'[5]вспомогат'!K35</f>
        <v>79.4752941564211</v>
      </c>
      <c r="J37" s="37">
        <f>'[5]вспомогат'!L35</f>
        <v>-2254371.5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144620443</v>
      </c>
      <c r="D38" s="42">
        <f>SUM(D18:D37)</f>
        <v>40115818</v>
      </c>
      <c r="E38" s="42">
        <f>SUM(E18:E37)</f>
        <v>141553701.65000004</v>
      </c>
      <c r="F38" s="42">
        <f>SUM(F18:F37)</f>
        <v>18662976.97</v>
      </c>
      <c r="G38" s="43">
        <f>F38/D38*100</f>
        <v>46.52273816278656</v>
      </c>
      <c r="H38" s="42">
        <f>SUM(H18:H37)</f>
        <v>-21452841.03</v>
      </c>
      <c r="I38" s="44">
        <f>E38/C38*100</f>
        <v>97.87945515420668</v>
      </c>
      <c r="J38" s="42">
        <f>SUM(J18:J37)</f>
        <v>-3066741.3499999996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1067396503</v>
      </c>
      <c r="D39" s="53">
        <f>'[5]вспомогат'!D36</f>
        <v>281475563</v>
      </c>
      <c r="E39" s="53">
        <f>'[5]вспомогат'!G36</f>
        <v>965370681.56</v>
      </c>
      <c r="F39" s="53">
        <f>'[5]вспомогат'!H36</f>
        <v>134165559.40999995</v>
      </c>
      <c r="G39" s="54">
        <f>'[5]вспомогат'!I36</f>
        <v>47.66508253151623</v>
      </c>
      <c r="H39" s="53">
        <f>'[5]вспомогат'!J36</f>
        <v>-147310003.59</v>
      </c>
      <c r="I39" s="54">
        <f>'[5]вспомогат'!K36</f>
        <v>90.44161929018424</v>
      </c>
      <c r="J39" s="53">
        <f>'[5]вспомогат'!L36</f>
        <v>-102025821.44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2012-04-18T05:16:35Z</dcterms:created>
  <dcterms:modified xsi:type="dcterms:W3CDTF">2012-04-18T05:16:54Z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